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5675" windowHeight="7860"/>
  </bookViews>
  <sheets>
    <sheet name="Sheet1" sheetId="1" r:id="rId1"/>
  </sheets>
  <definedNames>
    <definedName name="_xlnm.Print_Area" localSheetId="0">Sheet1!$A$1:$K$24</definedName>
  </definedNames>
  <calcPr calcId="125725" concurrentCalc="0"/>
</workbook>
</file>

<file path=xl/calcChain.xml><?xml version="1.0" encoding="utf-8"?>
<calcChain xmlns="http://schemas.openxmlformats.org/spreadsheetml/2006/main">
  <c r="I14" i="1"/>
  <c r="I21"/>
  <c r="I7"/>
  <c r="K7"/>
  <c r="I24"/>
  <c r="H24"/>
  <c r="I8"/>
</calcChain>
</file>

<file path=xl/sharedStrings.xml><?xml version="1.0" encoding="utf-8"?>
<sst xmlns="http://schemas.openxmlformats.org/spreadsheetml/2006/main" count="70" uniqueCount="61">
  <si>
    <t>项目支出绩效自评表</t>
  </si>
  <si>
    <t>（2020年度）</t>
  </si>
  <si>
    <t>项目名称</t>
  </si>
  <si>
    <t>主管部门</t>
  </si>
  <si>
    <t>北京市科学技术委员会</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</si>
  <si>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</si>
  <si>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</si>
  <si>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</si>
  <si>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</si>
  <si>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</si>
  <si>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</si>
  <si>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</si>
  <si>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</si>
  <si>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</si>
  <si>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</si>
  <si>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</si>
  <si>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</si>
  <si>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</si>
  <si>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</si>
  <si>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</si>
  <si>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</si>
  <si>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</si>
  <si>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</si>
  <si>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围绕《北京加快医药健康协同创新行动计划（2018-2020）》中“加强基础研究和成果转化，提升创新能力”重点任务。
    关注干细胞与再生医学、脑科学与类脑、结构生物学、合成生物学、蛋白质组学、基因技术等前沿领域，追踪国际领军团队及技术进展。通过常态化服务，追踪董晨、魏文胜、李毓龙、李超等顶尖人才团队的科研相关进展情况以及创新品种、创新技术等成果产出，服务海湃泰克(北京)生物医药科技有限公司、北京鑫康合生物医药科技有限公司等创新公司，引导创新成果转化落地。
    追踪分析生命科学前沿热点、产业动向开展舆情分析。开展北京生物医药领域投融资情况分析；追踪国内外创新医疗器械研发、注册和上市的最新动向，完成生物医药产业信息分析、生物医药器械创新品种追踪分析报告各一份。
    搭建产学研医的对接平台，针对前沿新兴领域，如免疫治疗、干细胞、基因技术等方向组织召开生命科学系列前沿研讨会、产业发展趋势专家会、项目对接会等10余次，聚焦并关注学科的最新发展，发现一批具有转化需求的科学家。
    受新冠疫情影响及防疫相关规定，大型学术会议改为小型会议模式，非必要不出京，减少调研活动。</t>
  </si>
  <si>
    <t>绩效指标</t>
  </si>
  <si>
    <t>一级指标</t>
  </si>
  <si>
    <t>二级指标</t>
  </si>
  <si>
    <t>三级指标</t>
  </si>
  <si>
    <t>年度指标值</t>
  </si>
  <si>
    <t>实际完成值</t>
  </si>
  <si>
    <t>偏差原因分析及改进措施</t>
  </si>
  <si>
    <t>产出指标</t>
  </si>
  <si>
    <t>数量指标</t>
  </si>
  <si>
    <t>举办生命科学领域学术年会</t>
  </si>
  <si>
    <t>受新冠疫情影响及防疫相关规定，学术会议改为三次小型专家咨询会</t>
  </si>
  <si>
    <t>举办生命科学前沿研讨会、产业发展趋势专家会、项目对接会等</t>
  </si>
  <si>
    <t>生物医药产业信息服务</t>
  </si>
  <si>
    <t>生物医药创新品种追踪监测及产业分析报告</t>
  </si>
  <si>
    <t>生物医药器械创新品种追踪检测及产业分析</t>
  </si>
  <si>
    <t>质量指标</t>
  </si>
  <si>
    <t>研究生物医药相关领域行业现状，赴国内考察优秀成果，以会议及沟通会形式对调研成果是否适宜在京转化进行评价，形成调研报告</t>
  </si>
  <si>
    <t>5个以上生物医药产业基地或园区调研，形成5份以上行业分析调研报告</t>
  </si>
  <si>
    <t>1家生物医药产业基地或园区调研，1份行业分析调研报告</t>
  </si>
  <si>
    <t>受新冠疫情影响及防疫相关规定，非必要不出京，减少调研活动</t>
  </si>
  <si>
    <t>进度指标</t>
  </si>
  <si>
    <t>本年度完成</t>
  </si>
  <si>
    <t>成本指标</t>
  </si>
  <si>
    <t>项目预算控制数</t>
  </si>
  <si>
    <t>效果指标</t>
  </si>
  <si>
    <t>效益指标</t>
  </si>
  <si>
    <t>追踪研究热点，活跃京区学术氛围，辅助政府研判发展趋势，开展产业研究与咨询服务</t>
  </si>
  <si>
    <t>为10家以上京区生物医药领域院所、企业提供支撑服务</t>
  </si>
  <si>
    <t>服务10家企业</t>
  </si>
  <si>
    <t>服务对象满意度标</t>
  </si>
  <si>
    <t>政府满意度指标</t>
  </si>
  <si>
    <t>工作任务已完成，但未开展满意度调查</t>
  </si>
  <si>
    <t>总分</t>
  </si>
  <si>
    <t>北京生物技术和新医药产业促进中心</t>
    <phoneticPr fontId="9" type="noConversion"/>
  </si>
  <si>
    <t>2020年北京生物技术和新医药产业促进中心北京生物医药领域科技创新服务和推动工作</t>
    <phoneticPr fontId="9" type="noConversion"/>
  </si>
  <si>
    <t xml:space="preserve">
围绕《北京加快医药健康协同创新行动计划（2018-2020）》中“加强基础研究和成果转化，提升创新能力”重点任务，开展以下工作：
①关注干细胞与再生医学、脑科学与类脑、结构生物学、合成生物学、蛋白质组学、基因技术等前沿领域，追踪国际领军团队及技术进展，为北京医药健康前沿创新专项提供人才储备。
②对生命科学领域重点顶尖人才团队的科研产出及影响进行统计分析，通过常态化服务，追踪顶尖人才团队的科研相关进展情况以及创新品种、创新技术等成果产出，引导创新成果转化落地。
③追踪分析生命科学前沿热点、产业动向开展舆情分析；开展北京生物医药领域投融资情况分析；追踪国内外创新医疗器械研发、注册和上市的最新动向，形成生物医药产业信息分析、生物医药器械创新品种追踪分析报告。
④搭建产学研医的对接平台，一方面针对前沿新兴领域，如免疫治疗、干细胞、基因技术等方向组织召开生命科学系列前沿研讨会，聚焦并关注学科的最新发展，发现一批具有转化需求的科学家。同时，根据北京生命科学前沿的发展趋势，围绕前沿热点策划并组织第20届北京生命科学领域学术年会，吸引国际顶尖专家与京区科学家交流，进一步推动基础研究与临床研究结合，进一步促进头部人才、团队、项目的落地转化，为北京医药健康原始创新提供高层次交流平台。
⑤赴江苏扬州高新区生物医药科技产业园、浙江宁波生物产业园、广州白云生物医药健康产业基地等产业园区或基地以及重点高校、院所，进行走访对接，了解学习当地对医药健康领域的扶持政策以及重点人才团队，寻找技术转移及成果转化合作机会，根据调研结果邀请相关领域专家召开项目沟通对接会，为国内外及北京的重大科技成果提供方及成果需求方搭建合作平台。推动重大科技成果前孵化，培育未来重大品种。收集国内外及北京的重大科技成果信息、企业需求信息，为成果需求方和提供方搭建合作平台，推动重大科技成果前孵化，培育未来重磅品种。
</t>
    <phoneticPr fontId="9" type="noConversion"/>
  </si>
  <si>
    <t>潘悦</t>
    <phoneticPr fontId="9" type="noConversion"/>
  </si>
</sst>
</file>

<file path=xl/styles.xml><?xml version="1.0" encoding="utf-8"?>
<styleSheet xmlns="http://schemas.openxmlformats.org/spreadsheetml/2006/main">
  <numFmts count="1">
    <numFmt numFmtId="176" formatCode="0.00_);[Red]\(0.00\)"/>
  </numFmts>
  <fonts count="10">
    <font>
      <sz val="11"/>
      <color theme="1"/>
      <name val="等线"/>
      <charset val="134"/>
      <scheme val="minor"/>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sz val="10"/>
      <name val="宋体"/>
      <family val="3"/>
      <charset val="134"/>
    </font>
    <font>
      <sz val="10"/>
      <color rgb="FF000000"/>
      <name val="宋体"/>
      <family val="3"/>
      <charset val="134"/>
    </font>
    <font>
      <b/>
      <sz val="10"/>
      <color theme="1"/>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s>
  <cellStyleXfs count="3">
    <xf numFmtId="0" fontId="0" fillId="0" borderId="0">
      <alignment vertical="center"/>
    </xf>
    <xf numFmtId="9" fontId="8" fillId="0" borderId="0" applyFont="0" applyFill="0" applyBorder="0" applyAlignment="0" applyProtection="0">
      <alignment vertical="center"/>
    </xf>
    <xf numFmtId="0" fontId="8" fillId="0" borderId="0">
      <alignment vertical="center"/>
    </xf>
  </cellStyleXfs>
  <cellXfs count="40">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9" fontId="3"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176" fontId="6" fillId="0" borderId="2" xfId="0" applyNumberFormat="1" applyFont="1" applyBorder="1" applyAlignment="1">
      <alignment horizontal="center" vertical="center" wrapText="1"/>
    </xf>
    <xf numFmtId="0" fontId="6" fillId="0" borderId="2" xfId="0" applyFont="1" applyBorder="1" applyAlignment="1">
      <alignment horizontal="left" vertical="center" wrapText="1"/>
    </xf>
    <xf numFmtId="0" fontId="3" fillId="0" borderId="2" xfId="0" applyFont="1" applyBorder="1" applyAlignment="1">
      <alignment horizontal="center"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0" fillId="0" borderId="12" xfId="0" applyBorder="1" applyAlignment="1">
      <alignment horizontal="left" vertical="center"/>
    </xf>
    <xf numFmtId="0" fontId="0" fillId="0" borderId="15" xfId="0" applyBorder="1" applyAlignment="1">
      <alignment horizontal="left" vertical="center"/>
    </xf>
    <xf numFmtId="10" fontId="3" fillId="0" borderId="2" xfId="1" applyNumberFormat="1" applyFont="1" applyBorder="1" applyAlignment="1">
      <alignment horizontal="center" vertical="center" wrapText="1"/>
    </xf>
    <xf numFmtId="0" fontId="3" fillId="0" borderId="2" xfId="0" applyFont="1" applyBorder="1" applyAlignment="1">
      <alignment horizontal="left" vertical="center" wrapText="1"/>
    </xf>
    <xf numFmtId="0" fontId="5"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1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4" fillId="0" borderId="5" xfId="0"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Fill="1" applyBorder="1" applyAlignment="1">
      <alignment horizontal="center" vertical="center" wrapText="1"/>
    </xf>
  </cellXfs>
  <cellStyles count="3">
    <cellStyle name="百分比" xfId="1" builtinId="5"/>
    <cellStyle name="常规" xfId="0" builtinId="0"/>
    <cellStyle name="常规 5" xfId="2"/>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24"/>
  <sheetViews>
    <sheetView tabSelected="1" view="pageBreakPreview" zoomScaleNormal="100" zoomScaleSheetLayoutView="100" workbookViewId="0">
      <selection activeCell="G6" sqref="G6"/>
    </sheetView>
  </sheetViews>
  <sheetFormatPr defaultColWidth="9" defaultRowHeight="13.5"/>
  <cols>
    <col min="5" max="5" width="10.75" customWidth="1"/>
    <col min="6" max="6" width="18.25" customWidth="1"/>
    <col min="7" max="7" width="12.125" customWidth="1"/>
    <col min="8" max="8" width="7.375" customWidth="1"/>
    <col min="9" max="9" width="11.625" customWidth="1"/>
    <col min="10" max="10" width="7.875" customWidth="1"/>
  </cols>
  <sheetData>
    <row r="1" spans="1:11" ht="25.5">
      <c r="A1" s="37" t="s">
        <v>0</v>
      </c>
      <c r="B1" s="37"/>
      <c r="C1" s="37"/>
      <c r="D1" s="37"/>
      <c r="E1" s="37"/>
      <c r="F1" s="37"/>
      <c r="G1" s="37"/>
      <c r="H1" s="37"/>
      <c r="I1" s="37"/>
      <c r="J1" s="37"/>
      <c r="K1" s="37"/>
    </row>
    <row r="2" spans="1:11">
      <c r="A2" s="38" t="s">
        <v>1</v>
      </c>
      <c r="B2" s="38"/>
      <c r="C2" s="38"/>
      <c r="D2" s="38"/>
      <c r="E2" s="38"/>
      <c r="F2" s="38"/>
      <c r="G2" s="38"/>
      <c r="H2" s="38"/>
      <c r="I2" s="38"/>
      <c r="J2" s="38"/>
      <c r="K2" s="38"/>
    </row>
    <row r="3" spans="1:11" ht="20.100000000000001" customHeight="1">
      <c r="A3" s="11" t="s">
        <v>2</v>
      </c>
      <c r="B3" s="11"/>
      <c r="C3" s="11" t="s">
        <v>58</v>
      </c>
      <c r="D3" s="11"/>
      <c r="E3" s="11"/>
      <c r="F3" s="11"/>
      <c r="G3" s="11"/>
      <c r="H3" s="11"/>
      <c r="I3" s="11"/>
      <c r="J3" s="11"/>
      <c r="K3" s="11"/>
    </row>
    <row r="4" spans="1:11" ht="20.100000000000001" customHeight="1">
      <c r="A4" s="11" t="s">
        <v>3</v>
      </c>
      <c r="B4" s="11"/>
      <c r="C4" s="11" t="s">
        <v>4</v>
      </c>
      <c r="D4" s="11"/>
      <c r="E4" s="11"/>
      <c r="F4" s="11"/>
      <c r="G4" s="2" t="s">
        <v>5</v>
      </c>
      <c r="H4" s="11" t="s">
        <v>57</v>
      </c>
      <c r="I4" s="11"/>
      <c r="J4" s="11"/>
      <c r="K4" s="11"/>
    </row>
    <row r="5" spans="1:11" ht="20.100000000000001" customHeight="1">
      <c r="A5" s="11" t="s">
        <v>6</v>
      </c>
      <c r="B5" s="11"/>
      <c r="C5" s="33" t="s">
        <v>60</v>
      </c>
      <c r="D5" s="34"/>
      <c r="E5" s="34"/>
      <c r="F5" s="35"/>
      <c r="G5" s="2" t="s">
        <v>7</v>
      </c>
      <c r="H5" s="39">
        <v>62896868</v>
      </c>
      <c r="I5" s="39"/>
      <c r="J5" s="39"/>
      <c r="K5" s="39"/>
    </row>
    <row r="6" spans="1:11" ht="20.100000000000001" customHeight="1">
      <c r="A6" s="26" t="s">
        <v>8</v>
      </c>
      <c r="B6" s="27"/>
      <c r="C6" s="36"/>
      <c r="D6" s="36"/>
      <c r="E6" s="2" t="s">
        <v>9</v>
      </c>
      <c r="F6" s="2" t="s">
        <v>10</v>
      </c>
      <c r="G6" s="2" t="s">
        <v>11</v>
      </c>
      <c r="H6" s="2" t="s">
        <v>12</v>
      </c>
      <c r="I6" s="11" t="s">
        <v>13</v>
      </c>
      <c r="J6" s="11"/>
      <c r="K6" s="2" t="s">
        <v>14</v>
      </c>
    </row>
    <row r="7" spans="1:11" ht="20.100000000000001" customHeight="1">
      <c r="A7" s="28"/>
      <c r="B7" s="29"/>
      <c r="C7" s="32" t="s">
        <v>15</v>
      </c>
      <c r="D7" s="32"/>
      <c r="E7" s="3">
        <v>71.44</v>
      </c>
      <c r="F7" s="3">
        <v>63.72</v>
      </c>
      <c r="G7" s="3">
        <v>58.17</v>
      </c>
      <c r="H7" s="2">
        <v>10</v>
      </c>
      <c r="I7" s="23">
        <f>G7/F7</f>
        <v>0.91290018832391717</v>
      </c>
      <c r="J7" s="23"/>
      <c r="K7" s="3">
        <f>H7*I7</f>
        <v>9.1290018832391713</v>
      </c>
    </row>
    <row r="8" spans="1:11" ht="20.100000000000001" customHeight="1">
      <c r="A8" s="28"/>
      <c r="B8" s="29"/>
      <c r="C8" s="11" t="s">
        <v>16</v>
      </c>
      <c r="D8" s="11"/>
      <c r="E8" s="3">
        <v>71.44</v>
      </c>
      <c r="F8" s="3">
        <v>63.72</v>
      </c>
      <c r="G8" s="3">
        <v>58.17</v>
      </c>
      <c r="H8" s="2" t="s">
        <v>17</v>
      </c>
      <c r="I8" s="23">
        <f>G8/F8</f>
        <v>0.91290018832391717</v>
      </c>
      <c r="J8" s="23"/>
      <c r="K8" s="3">
        <v>9.1300000000000008</v>
      </c>
    </row>
    <row r="9" spans="1:11" ht="20.100000000000001" customHeight="1">
      <c r="A9" s="28"/>
      <c r="B9" s="29"/>
      <c r="C9" s="11" t="s">
        <v>18</v>
      </c>
      <c r="D9" s="11"/>
      <c r="E9" s="3"/>
      <c r="F9" s="3"/>
      <c r="G9" s="3"/>
      <c r="H9" s="2" t="s">
        <v>17</v>
      </c>
      <c r="I9" s="23"/>
      <c r="J9" s="23"/>
      <c r="K9" s="2" t="s">
        <v>17</v>
      </c>
    </row>
    <row r="10" spans="1:11" ht="20.100000000000001" customHeight="1">
      <c r="A10" s="30"/>
      <c r="B10" s="31"/>
      <c r="C10" s="11" t="s">
        <v>19</v>
      </c>
      <c r="D10" s="11"/>
      <c r="E10" s="3"/>
      <c r="F10" s="3"/>
      <c r="G10" s="3"/>
      <c r="H10" s="2" t="s">
        <v>17</v>
      </c>
      <c r="I10" s="23"/>
      <c r="J10" s="23"/>
      <c r="K10" s="2" t="s">
        <v>17</v>
      </c>
    </row>
    <row r="11" spans="1:11" ht="20.100000000000001" customHeight="1">
      <c r="A11" s="11" t="s">
        <v>20</v>
      </c>
      <c r="B11" s="11" t="s">
        <v>21</v>
      </c>
      <c r="C11" s="11"/>
      <c r="D11" s="11"/>
      <c r="E11" s="11"/>
      <c r="F11" s="11"/>
      <c r="G11" s="11" t="s">
        <v>22</v>
      </c>
      <c r="H11" s="11"/>
      <c r="I11" s="11"/>
      <c r="J11" s="11"/>
      <c r="K11" s="11"/>
    </row>
    <row r="12" spans="1:11" ht="409.5" customHeight="1">
      <c r="A12" s="11"/>
      <c r="B12" s="24" t="s">
        <v>59</v>
      </c>
      <c r="C12" s="24"/>
      <c r="D12" s="24"/>
      <c r="E12" s="24"/>
      <c r="F12" s="24"/>
      <c r="G12" s="25" t="s">
        <v>23</v>
      </c>
      <c r="H12" s="25"/>
      <c r="I12" s="25"/>
      <c r="J12" s="25"/>
      <c r="K12" s="25"/>
    </row>
    <row r="13" spans="1:11" ht="41.1" customHeight="1">
      <c r="A13" s="16" t="s">
        <v>24</v>
      </c>
      <c r="B13" s="2" t="s">
        <v>25</v>
      </c>
      <c r="C13" s="2" t="s">
        <v>26</v>
      </c>
      <c r="D13" s="11" t="s">
        <v>27</v>
      </c>
      <c r="E13" s="11"/>
      <c r="F13" s="2" t="s">
        <v>28</v>
      </c>
      <c r="G13" s="2" t="s">
        <v>29</v>
      </c>
      <c r="H13" s="2" t="s">
        <v>12</v>
      </c>
      <c r="I13" s="2" t="s">
        <v>14</v>
      </c>
      <c r="J13" s="11" t="s">
        <v>30</v>
      </c>
      <c r="K13" s="11"/>
    </row>
    <row r="14" spans="1:11" ht="57.75" customHeight="1">
      <c r="A14" s="17"/>
      <c r="B14" s="11" t="s">
        <v>31</v>
      </c>
      <c r="C14" s="18" t="s">
        <v>32</v>
      </c>
      <c r="D14" s="10" t="s">
        <v>33</v>
      </c>
      <c r="E14" s="10"/>
      <c r="F14" s="2">
        <v>1</v>
      </c>
      <c r="G14" s="2">
        <v>1</v>
      </c>
      <c r="H14" s="2">
        <v>2</v>
      </c>
      <c r="I14" s="3">
        <f>G14/F14*H14</f>
        <v>2</v>
      </c>
      <c r="J14" s="11" t="s">
        <v>34</v>
      </c>
      <c r="K14" s="11"/>
    </row>
    <row r="15" spans="1:11" ht="56.25" customHeight="1">
      <c r="A15" s="17"/>
      <c r="B15" s="11"/>
      <c r="C15" s="19"/>
      <c r="D15" s="10" t="s">
        <v>35</v>
      </c>
      <c r="E15" s="10"/>
      <c r="F15" s="2">
        <v>12</v>
      </c>
      <c r="G15" s="2">
        <v>17</v>
      </c>
      <c r="H15" s="2">
        <v>2</v>
      </c>
      <c r="I15" s="3">
        <v>2</v>
      </c>
      <c r="J15" s="11"/>
      <c r="K15" s="11"/>
    </row>
    <row r="16" spans="1:11" ht="25.9" customHeight="1">
      <c r="A16" s="17"/>
      <c r="B16" s="11"/>
      <c r="C16" s="19"/>
      <c r="D16" s="10" t="s">
        <v>36</v>
      </c>
      <c r="E16" s="10"/>
      <c r="F16" s="2">
        <v>1</v>
      </c>
      <c r="G16" s="2">
        <v>1</v>
      </c>
      <c r="H16" s="2">
        <v>2</v>
      </c>
      <c r="I16" s="3">
        <v>2</v>
      </c>
      <c r="J16" s="11"/>
      <c r="K16" s="11"/>
    </row>
    <row r="17" spans="1:11" ht="39.75" customHeight="1">
      <c r="A17" s="17"/>
      <c r="B17" s="11"/>
      <c r="C17" s="19"/>
      <c r="D17" s="12" t="s">
        <v>37</v>
      </c>
      <c r="E17" s="13"/>
      <c r="F17" s="2">
        <v>1</v>
      </c>
      <c r="G17" s="2">
        <v>1</v>
      </c>
      <c r="H17" s="2">
        <v>2</v>
      </c>
      <c r="I17" s="3">
        <v>2</v>
      </c>
      <c r="J17" s="11"/>
      <c r="K17" s="11"/>
    </row>
    <row r="18" spans="1:11" ht="39.75" customHeight="1">
      <c r="A18" s="17"/>
      <c r="B18" s="11"/>
      <c r="C18" s="20"/>
      <c r="D18" s="12" t="s">
        <v>38</v>
      </c>
      <c r="E18" s="13"/>
      <c r="F18" s="2">
        <v>1</v>
      </c>
      <c r="G18" s="2">
        <v>1</v>
      </c>
      <c r="H18" s="2">
        <v>2</v>
      </c>
      <c r="I18" s="3">
        <v>2</v>
      </c>
      <c r="J18" s="11"/>
      <c r="K18" s="11"/>
    </row>
    <row r="19" spans="1:11" ht="81" customHeight="1">
      <c r="A19" s="17"/>
      <c r="B19" s="11"/>
      <c r="C19" s="4" t="s">
        <v>39</v>
      </c>
      <c r="D19" s="10" t="s">
        <v>40</v>
      </c>
      <c r="E19" s="10"/>
      <c r="F19" s="5" t="s">
        <v>41</v>
      </c>
      <c r="G19" s="2" t="s">
        <v>42</v>
      </c>
      <c r="H19" s="2">
        <v>10</v>
      </c>
      <c r="I19" s="3">
        <v>2</v>
      </c>
      <c r="J19" s="11" t="s">
        <v>43</v>
      </c>
      <c r="K19" s="11"/>
    </row>
    <row r="20" spans="1:11" ht="53.25" customHeight="1">
      <c r="A20" s="17"/>
      <c r="B20" s="11"/>
      <c r="C20" s="2" t="s">
        <v>44</v>
      </c>
      <c r="D20" s="12" t="s">
        <v>33</v>
      </c>
      <c r="E20" s="13"/>
      <c r="F20" s="2" t="s">
        <v>45</v>
      </c>
      <c r="G20" s="2" t="s">
        <v>45</v>
      </c>
      <c r="H20" s="2">
        <v>20</v>
      </c>
      <c r="I20" s="3">
        <v>20</v>
      </c>
      <c r="J20" s="11" t="s">
        <v>34</v>
      </c>
      <c r="K20" s="11"/>
    </row>
    <row r="21" spans="1:11" ht="41.25" customHeight="1">
      <c r="A21" s="17"/>
      <c r="B21" s="11"/>
      <c r="C21" s="2" t="s">
        <v>46</v>
      </c>
      <c r="D21" s="10" t="s">
        <v>47</v>
      </c>
      <c r="E21" s="10"/>
      <c r="F21" s="6">
        <v>63.72</v>
      </c>
      <c r="G21" s="6">
        <v>58.169199999999996</v>
      </c>
      <c r="H21" s="2">
        <v>10</v>
      </c>
      <c r="I21" s="3">
        <f t="shared" ref="I21" si="0">G21/F21*H21</f>
        <v>9.1288763339610792</v>
      </c>
      <c r="J21" s="21"/>
      <c r="K21" s="22"/>
    </row>
    <row r="22" spans="1:11" ht="69" customHeight="1">
      <c r="A22" s="17"/>
      <c r="B22" s="18" t="s">
        <v>48</v>
      </c>
      <c r="C22" s="4" t="s">
        <v>49</v>
      </c>
      <c r="D22" s="10" t="s">
        <v>50</v>
      </c>
      <c r="E22" s="10"/>
      <c r="F22" s="2" t="s">
        <v>51</v>
      </c>
      <c r="G22" s="2" t="s">
        <v>52</v>
      </c>
      <c r="H22" s="2">
        <v>30</v>
      </c>
      <c r="I22" s="3">
        <v>30</v>
      </c>
      <c r="J22" s="11"/>
      <c r="K22" s="11"/>
    </row>
    <row r="23" spans="1:11" ht="39" customHeight="1">
      <c r="A23" s="17"/>
      <c r="B23" s="19"/>
      <c r="C23" s="4" t="s">
        <v>53</v>
      </c>
      <c r="D23" s="12" t="s">
        <v>54</v>
      </c>
      <c r="E23" s="13"/>
      <c r="F23" s="7">
        <v>0.9</v>
      </c>
      <c r="G23" s="7">
        <v>0.9</v>
      </c>
      <c r="H23" s="2">
        <v>10</v>
      </c>
      <c r="I23" s="3">
        <v>8</v>
      </c>
      <c r="J23" s="11" t="s">
        <v>55</v>
      </c>
      <c r="K23" s="11"/>
    </row>
    <row r="24" spans="1:11" s="1" customFormat="1" ht="35.25" customHeight="1">
      <c r="A24" s="14" t="s">
        <v>56</v>
      </c>
      <c r="B24" s="14"/>
      <c r="C24" s="14"/>
      <c r="D24" s="14"/>
      <c r="E24" s="14"/>
      <c r="F24" s="14"/>
      <c r="G24" s="14"/>
      <c r="H24" s="8">
        <f>SUM(H14:H23)+H7</f>
        <v>100</v>
      </c>
      <c r="I24" s="9">
        <f>SUM(I14:I23)+K7</f>
        <v>88.257878217200243</v>
      </c>
      <c r="J24" s="15"/>
      <c r="K24" s="15"/>
    </row>
  </sheetData>
  <mergeCells count="54">
    <mergeCell ref="A1:K1"/>
    <mergeCell ref="A2:K2"/>
    <mergeCell ref="A3:B3"/>
    <mergeCell ref="C3:K3"/>
    <mergeCell ref="A4:B4"/>
    <mergeCell ref="C4:F4"/>
    <mergeCell ref="H4:K4"/>
    <mergeCell ref="A5:B5"/>
    <mergeCell ref="C5:F5"/>
    <mergeCell ref="H5:K5"/>
    <mergeCell ref="C6:D6"/>
    <mergeCell ref="I6:J6"/>
    <mergeCell ref="C10:D10"/>
    <mergeCell ref="I10:J10"/>
    <mergeCell ref="B11:F11"/>
    <mergeCell ref="G11:K11"/>
    <mergeCell ref="B12:F12"/>
    <mergeCell ref="G12:K12"/>
    <mergeCell ref="A6:B10"/>
    <mergeCell ref="C7:D7"/>
    <mergeCell ref="I7:J7"/>
    <mergeCell ref="C8:D8"/>
    <mergeCell ref="I8:J8"/>
    <mergeCell ref="C9:D9"/>
    <mergeCell ref="I9:J9"/>
    <mergeCell ref="A11:A12"/>
    <mergeCell ref="D13:E13"/>
    <mergeCell ref="J13:K13"/>
    <mergeCell ref="D14:E14"/>
    <mergeCell ref="J14:K14"/>
    <mergeCell ref="D15:E15"/>
    <mergeCell ref="J15:K15"/>
    <mergeCell ref="D16:E16"/>
    <mergeCell ref="J16:K16"/>
    <mergeCell ref="D17:E17"/>
    <mergeCell ref="J17:K17"/>
    <mergeCell ref="D18:E18"/>
    <mergeCell ref="J18:K18"/>
    <mergeCell ref="D22:E22"/>
    <mergeCell ref="J22:K22"/>
    <mergeCell ref="D23:E23"/>
    <mergeCell ref="J23:K23"/>
    <mergeCell ref="A24:G24"/>
    <mergeCell ref="J24:K24"/>
    <mergeCell ref="A13:A23"/>
    <mergeCell ref="B14:B21"/>
    <mergeCell ref="B22:B23"/>
    <mergeCell ref="C14:C18"/>
    <mergeCell ref="D19:E19"/>
    <mergeCell ref="J19:K19"/>
    <mergeCell ref="D20:E20"/>
    <mergeCell ref="J20:K20"/>
    <mergeCell ref="D21:E21"/>
    <mergeCell ref="J21:K21"/>
  </mergeCells>
  <phoneticPr fontId="9" type="noConversion"/>
  <pageMargins left="0.70866141732283505" right="0.70866141732283505" top="0.74803149606299202" bottom="0.74803149606299202" header="0.31496062992126" footer="0.31496062992126"/>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北京市科学技术委员会</cp:lastModifiedBy>
  <cp:lastPrinted>2021-08-22T11:40:33Z</cp:lastPrinted>
  <dcterms:created xsi:type="dcterms:W3CDTF">2021-04-12T11:24:00Z</dcterms:created>
  <dcterms:modified xsi:type="dcterms:W3CDTF">2021-08-24T09:59:23Z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