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1\Desktop\北京科技创新促进中心绩效自评表（8月21日改绩效考核敏感词标黄）\北京科技创新促进中心绩效自评表(用于决算草案)\"/>
    </mc:Choice>
  </mc:AlternateContent>
  <bookViews>
    <workbookView xWindow="0" yWindow="0" windowWidth="18345" windowHeight="7005"/>
  </bookViews>
  <sheets>
    <sheet name="Sheet2" sheetId="2" r:id="rId1"/>
    <sheet name="Sheet3" sheetId="3" r:id="rId2"/>
    <sheet name="Sheet1" sheetId="4" r:id="rId3"/>
  </sheets>
  <definedNames>
    <definedName name="_xlnm.Print_Titles" localSheetId="0">Sheet2!$14:$14</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4" l="1"/>
  <c r="I60" i="2"/>
  <c r="H60" i="2"/>
  <c r="J8" i="2"/>
  <c r="I8" i="2"/>
  <c r="J7" i="2"/>
  <c r="I7" i="2"/>
</calcChain>
</file>

<file path=xl/sharedStrings.xml><?xml version="1.0" encoding="utf-8"?>
<sst xmlns="http://schemas.openxmlformats.org/spreadsheetml/2006/main" count="227" uniqueCount="153">
  <si>
    <t>项目支出绩效自评表</t>
  </si>
  <si>
    <t>（2023年度）</t>
  </si>
  <si>
    <t>项目名称</t>
  </si>
  <si>
    <t>科技创新支撑保障与促进（追加）</t>
  </si>
  <si>
    <t>主管部门</t>
  </si>
  <si>
    <t>北京市科学技术委员会</t>
  </si>
  <si>
    <t>实施单位</t>
  </si>
  <si>
    <t>北京科技创新促进中心</t>
  </si>
  <si>
    <t>项目负责人</t>
  </si>
  <si>
    <t>葛志杰</t>
  </si>
  <si>
    <t>联系电话</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</si>
  <si>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</si>
  <si>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</si>
  <si>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</si>
  <si>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</si>
  <si>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</si>
  <si>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</si>
  <si>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</si>
  <si>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</si>
  <si>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</si>
  <si>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</si>
  <si>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</si>
  <si>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</si>
  <si>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</si>
  <si>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</si>
  <si>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整体目标</t>
  </si>
  <si>
    <t>组织开展农业农村科技创新发展促进、北京科技服务业创新发展促进与服务、城市科技创新发展促进支撑、新型研发机构创新平台及创新基地服务管理、区域合作及京津冀科技创新资源交流与服务、文化科技科普与工业设计服务相关工作、科技金融支撑与服务和新兴领域融合科技协同创新促进共计9个方面的支撑保障、发展促进和服务管理工作，提升农业农村科技企业科技创新水平；改善科技服务业和设计创新环境；探索构建社会化、专业化的城市科技创新应用服务体系，提升创新主体服务能力；完善科技融媒体工作体系，搭建政府和社会公众沟通交流渠道；提升科研机构效能；发挥北京国际科创中心的辐射带动作用，辐射带动支援合作地区科技和产业发展；优化首都科普公共服务体系，构建良好的科普发展环境；完善北京市科技型创新企业的全链条金融支撑，构建金融支撑科技创新的发展体系；促进新兴领域深度融合。</t>
  </si>
  <si>
    <t>1.科技宣传与新媒体应用推广完成采编新媒体稿件超过1700篇，发稿总字数近200万字，策划完成专题20个，配图（图解、短视频)超过3900张（个），总阅读量（曝光量）486.5万人次；组织拍摄并精选精修2043张图片入科技影像库；完成科技政务新媒体新闻报道效果评估报告1份，科技政策宣讲效果评估分析报告1份；组织开展了17场科技政策宣讲活动。通过项目实施，“北京国际科技创新中心”微信公众号荣获2022年度国家高新区优秀微信公众号表彰，初步打造了“北京科技政策宣讲团”品牌，建立了科学、客观、可行的宣传预算定额标准，对科技宣传和政策宣讲等工作提出有效的对策建议。
2.文化科技科普与工业设计服务一是在东城、城市副中心等重点区域，通过数字技术赋能文化发展，支撑打造文化科技应用场景；支撑重点突破影视、出版、文旅、文博等领域系统集成应用技术，形成文化科技新产品；支撑文化和科技融合示范基地相关工作。二是推动工业设计共性关键技术研发及设计与新技术融合集成创新与应用；维护北京市作为联合国教科文组织创意城市网络“设计之都”成员身份，与教科文组织和成员城市保持日常沟通。参与网络治理，定期参与网络活动。三是服务科幻行业发展，做好市科委、中关村管委会科幻产业项目全链条管理，支撑推进科幻产业发展关键技术研发工作；做好举办科幻特色品牌活动和科幻大会支撑服务工作等。四是强化科技部门牵头、相关部门和各区协同推进的科普工作机制，提升科普基地的建设发展水平和管理服务能力，增强科普产品服务供给质量，扩大科普活动的影响力和社会效益，为北京加快建设国际科技创新中心构建良好的科普发展环境。
3.城市科技创新发展促进支撑完成梳理城市领域重点企业、新技术新产品、典型案例、对接活动等6项成果，全面支撑和服务社会发展领域技术性、事务性工作，有效促进城市绿色低碳成果应用水平提升，推动安全应急技术装备和服务能力提升。
4.区域合作及京津冀科技创新资源交流与服务一是以“搭建平台、开展服务、对接场景、促进示范应用”为模式路径，围绕首都圈建设，突出雄安、北三县等京津冀重点区域合作。二是大力推进副中心与北三县一体化高质量发展，持续推进天津滨海-中关村科技园、宝坻京津中关村科技城、保定中关村创新中心等合作园区建设，以载体搭建提升协同能力。三是着重抓好专项课题征集，按照当地政府支持、发挥企业创新主体作用、体现合作共赢、明确场景及发挥作用、课题成果可推介可展示等标准，切实发挥国际科技创新中心辐射带动作用。
5.新兴领域融合科技协同创新促进完成新兴领域供需对接与技术交流、工作机制对接、国防需求收集、服务新兴领域民口企业、储备新兴领域两用科技成果、推广先进新兴领域两用技术成果、意向合作和产业化落地等7大项工作成果，科技新兴领域融合资源汇聚和统筹能力得到了加强，新兴领域对接交流与合作渠道进一步畅通，民口先进技术向新兴领域转移转化渠道得到优化，取得服务新兴领域科技创新主体较好成效。
6.科技金融支撑与服务完成科技金融相关专题分析汇报、对“2022年度金融科技底层关键技术创新和应用储备项目”筛选收集企业相关材料、开展了征集非银行类金融服务机构和创投机构的产品及服务内容，整理收集了科技企业的融资需求征集。配合了市科委金融处科技金融政策修订、开展了企业融资并购追踪、促进了科技成果转化落地。
7.科技服务业创新发展促进与服务完成北京科技服务业创新发展促进与服务工作成果5项，服务创新主体，支撑北京市科委制定《北京市科技服务业“双百”工程实施方案（2021-2025年）》，实施科技服务业专项，支持科技服务业创新发展，科技服务业创新环境得到改善，2022年全市科技服务业规上单位收入8754亿元，同比增速1.7%，超过全市第三产业增速约3个百分点，全市科技服务发展水平得到提升。
8.组织开展农业农村科技创新发展促进工作，聚集科技创新资源和创新要素，筹备中关村论坛-2022世界农业科技创新论坛、国际林草碳汇创新论坛和营养健康集群展览展示，举办平谷农业中关村农业科技创新合作对接会，编制农业科技园区年度报告，有效提升了农业中关村和农业科技园区科技创新能力；聚焦北京农作物、畜禽种业、农药化肥减施重点领域，跟踪分析生物育种、绿色农业发展趋势；深化农业科技社会化服务体系建设，构建了骨干科技特派员模范引领、优势法人科技特派员辐射带动、科技特派员工作站推广示范的组织服务体系，引导科技特派员跨区域协同联动，挖掘“星创天地”特色运行模式，激发企业创新创业活力；做好政务性支撑工作，保障课题有序实施。
9.开展新型研发机构创新平台及创新基地服务管理，通过开展新型研发机构调研，提供人才引进、设施安装等服务，与机构建立联系；与机构处共同研究分析，深入探讨了新型研发机构的决策程序、预算和财务制度、创新科研组织、监督评估等方面的政策。有助于找出机构统筹管理的关键环节；多次参与机构处专题研究机构阶段性评估实施方案，讨论调研评估重点工作、分解指标、细化内容，跟进驻场，关注评估过程中存在的问题，及时协调和反馈情况，保障评估工作高效推进，为促进中心掌握评估工作提供了宝贵的经验参考。通过该项目的实施，促进中心在新型研发机构管理服务支撑方面能力初步建立，为精准、高效地提供服务新型研发机构和政府部门打下了基础。</t>
  </si>
  <si>
    <t>绩效指标</t>
  </si>
  <si>
    <t>一级指标</t>
  </si>
  <si>
    <t>二级指标</t>
  </si>
  <si>
    <t>三级指标</t>
  </si>
  <si>
    <t>年度指标值</t>
  </si>
  <si>
    <t>实际完成值</t>
  </si>
  <si>
    <t>偏差原因分析及改进
措施</t>
  </si>
  <si>
    <t>产出指标</t>
  </si>
  <si>
    <t>数量指标</t>
  </si>
  <si>
    <t>城市科技创新发展促进支撑工作成果</t>
  </si>
  <si>
    <t>≥6项</t>
  </si>
  <si>
    <t>6项</t>
  </si>
  <si>
    <t>新兴领域融合科技协同创新促进工作成果</t>
  </si>
  <si>
    <t>≥7项</t>
  </si>
  <si>
    <t>7项</t>
  </si>
  <si>
    <t>区域合作及京津冀科技创新资源交流与服务工作成果</t>
  </si>
  <si>
    <t>≥5项</t>
  </si>
  <si>
    <t>4项</t>
  </si>
  <si>
    <t>本项目属于2023年追加2022年预算，资金下达时已过开展“京津冀”科技创新专场活动的时限，因而没有举办。</t>
  </si>
  <si>
    <t>农业农村科技创新发展促进工作成果</t>
  </si>
  <si>
    <t>≥8项</t>
  </si>
  <si>
    <t>8项</t>
  </si>
  <si>
    <t>文化科技科普与工业设计服务相关工作工作成果</t>
  </si>
  <si>
    <t>1.由于疫情原因2022中关村论坛未举办，中国科幻大会科幻产业展览作为平行论坛未召开。
2.发布招标公告，无人响应，未开展出版《北京科普统计》、《北京科普发展报告（2022-2023）》工作。</t>
  </si>
  <si>
    <t>科技宣传与新媒体应用推广工作成果</t>
  </si>
  <si>
    <t>北京科技服务业创新发展促进与服务工作成果</t>
  </si>
  <si>
    <t>5项</t>
  </si>
  <si>
    <t>新型研发机构创新平台及创新基地服务管理工作成果</t>
  </si>
  <si>
    <t>科技金融支撑与服务工作成果</t>
  </si>
  <si>
    <t>≥4项</t>
  </si>
  <si>
    <t>质量指标</t>
  </si>
  <si>
    <t>拓展宣传推广渠道</t>
  </si>
  <si>
    <t>≥2项</t>
  </si>
  <si>
    <t>3项</t>
  </si>
  <si>
    <t>成果验收合格率</t>
  </si>
  <si>
    <t>启用宣传报道展现形式</t>
  </si>
  <si>
    <t>≥3项</t>
  </si>
  <si>
    <t>时效指标</t>
  </si>
  <si>
    <t>分项完成及时率</t>
  </si>
  <si>
    <t>3项工作未完成：1.由于疫情原因2022年中关村论坛未举办，中国科幻大会科幻产业展览作为平行论坛未召开。2. 发布招标公告，无人响应，未开展出版《北京科普统计》、《北京科普发展报告（2022-2023）》工作。3.属于2023年追加2022年预算，资金下达时，已过开展“京津冀”科技创新专场活动的时限，因而没有举办。</t>
  </si>
  <si>
    <t>项目完成时间（2023年4月前完成）</t>
  </si>
  <si>
    <t>≤12月</t>
  </si>
  <si>
    <t>2023年4月前完成</t>
  </si>
  <si>
    <t>成本指标</t>
  </si>
  <si>
    <t>经济成本指标</t>
  </si>
  <si>
    <t>区域合作及京津冀科技创新资源交流与服务经费控制金额</t>
  </si>
  <si>
    <t>≤297万元</t>
  </si>
  <si>
    <t>6.2万元</t>
  </si>
  <si>
    <t>本项目属于2023年追加2022年预算，2022年受疫情影响，部分工作没有开展。</t>
  </si>
  <si>
    <t>印刷费用</t>
  </si>
  <si>
    <t>≤10万元</t>
  </si>
  <si>
    <t>4.1734万元</t>
  </si>
  <si>
    <t>北京科技服务业创新发展促进与服务经费控制金额</t>
  </si>
  <si>
    <t>≤240万元</t>
  </si>
  <si>
    <t>85.3万元</t>
  </si>
  <si>
    <t>科技宣传与新媒体应用推广经费控制金额</t>
  </si>
  <si>
    <t>≤462.6619万元</t>
  </si>
  <si>
    <t>207.74万元</t>
  </si>
  <si>
    <t>文化科技科普与工业设计服务相关工作经费控制金额</t>
  </si>
  <si>
    <t>≤371万元</t>
  </si>
  <si>
    <t>城市科技创新发展促进支撑经费控制金额</t>
  </si>
  <si>
    <t>≤305万元</t>
  </si>
  <si>
    <t>86.04万元</t>
  </si>
  <si>
    <t>农业农村科技创新发展促进经费控制金额</t>
  </si>
  <si>
    <t>≤225万元</t>
  </si>
  <si>
    <t>87.5万元</t>
  </si>
  <si>
    <t>新兴领域融合科技协同创新促进经费控制金额</t>
  </si>
  <si>
    <t>≤253万元</t>
  </si>
  <si>
    <t>18.86万元</t>
  </si>
  <si>
    <t>新型研发机构创新平台及创新基地服务管理经费控制金额</t>
  </si>
  <si>
    <t>≤125万元</t>
  </si>
  <si>
    <t>32.25万元</t>
  </si>
  <si>
    <t>科技金融支撑与服务经费控制金额</t>
  </si>
  <si>
    <t>≤174.2828万元</t>
  </si>
  <si>
    <t>79.39万元</t>
  </si>
  <si>
    <t>效益指标</t>
  </si>
  <si>
    <t>社会效益指标</t>
  </si>
  <si>
    <t>科技服务业创新环境得到改善</t>
  </si>
  <si>
    <t>优</t>
  </si>
  <si>
    <t>优，支撑北京市科委制定《北京市科技服务业“双百”工程实施方案（2021-2025年）》，实施科技服务业专项，支持科技服务业创新发展，科技服务业创新环境得到改善。</t>
  </si>
  <si>
    <t>推动农业科技科技创新能力和水平进一步提升</t>
  </si>
  <si>
    <t>优。筹备中关村论坛-2022世界农业科技创新论坛、国际林草碳汇创新论坛和食品营养健康集群展览展示，完成组织协调、服务保障和对接落实，推进农业中关村建设；结合7个国家农业科技园区创新发展需求和特色定位，组建了专家指导组，明确工作机制和重点任务，编制园区年度报告，填报126项监测数据并提交工作总结综述；构建了科技特派员工作机制，引导三批67名科技特派员与福建三明市企业开展对接服务200余次，推进社会化服务体系建设；挖掘国家大学科技园和科技企业孵化器特色运行模式，推进农业农村创新创业；落实市领导关于市农林科学院科技成果评价导向、市属国有企业科技创新及生物合成和发酵技术的批示，形成《关于促进北京市农林科学院成果转化的工作建议》、《北京市食品营养健康科技创新发展实施方案（2022-2027年）》报审稿和《生物合成技术创新及产业发展报告》；开展农业科技创新布局，做好委托项目全过程管理。相关工作有效推动了北京市农业科技科技创新能力和水平的进一步提升。</t>
  </si>
  <si>
    <t>科技金融政策制定、企业融资并购追踪、科技成果转化落地</t>
  </si>
  <si>
    <t>优。配合市科委金融处修订科技金融政策、开展企业融资并购追踪、促进了科技成果转化落地。</t>
  </si>
  <si>
    <t>助力北京高精尖产业发展,为北京国际科技创新中心建设提供支持</t>
  </si>
  <si>
    <t>优。北京市重点实验室是北京市科技创新体系的重要组成部分，是构建国家战略科技力量的有力支撑。为深入实施创新驱动发展战略，强化国家目标和战略需求导向，重点围绕本市高精尖产业等领域，支持建设北京市重点实验室，旨在强化在京国家战略科技力量，加快国际科技创新中心建设。</t>
  </si>
  <si>
    <t>新兴领域对接交流与合作渠道、新兴领域融合创新资源统筹能力、民口先进技术向新兴领域转移转化渠道</t>
  </si>
  <si>
    <t>优。优化了新兴领域对接交流与合作渠道，提高了新兴领域融合创新资源统筹能力，加强了民口先进技术向新兴领域转移转化渠道，科技新兴领域融合成效进一步提高。</t>
  </si>
  <si>
    <t>科普服务覆盖公众</t>
  </si>
  <si>
    <t>≥10万人次</t>
  </si>
  <si>
    <t>10万人次</t>
  </si>
  <si>
    <t>企业获各类设计奖项</t>
  </si>
  <si>
    <t>促进科幻产业发展，推动首钢科幻产业集聚区建设，项目成果落地石景山</t>
  </si>
  <si>
    <t>≥1个</t>
  </si>
  <si>
    <t>1个</t>
  </si>
  <si>
    <t>城市绿色低碳成果应用水平</t>
  </si>
  <si>
    <t>优。组织开展综合智慧能源服务对接会，促进绿色低碳技术和场景有效对接，通过城市场景带动，绿色低碳成果应用水平得到了有效提升。</t>
  </si>
  <si>
    <t>发挥北京国际科创中心的辐射带动作用，促进科技资源与省市需求的有效对接，辐射带动支援合作地区科技和产业发展</t>
  </si>
  <si>
    <t>优。着重抓好专项课题征集，按照当地政府支持、发挥企业创新主体作用、体现合作共赢、明确场景及发挥作用、课题成果可推介可展示等标准，切实发挥国际科技创新中心辐射带动作用</t>
  </si>
  <si>
    <t>可持续影响指标</t>
  </si>
  <si>
    <t>新媒体发布内容总阅读量（浏览量）</t>
  </si>
  <si>
    <t>≥200万人次</t>
  </si>
  <si>
    <t>486.5万人次</t>
  </si>
  <si>
    <t>进一步增强北京科技对外辐射能力，企业新技术新产品推广持续增进</t>
  </si>
  <si>
    <t>优。推动雄安新区加快出台《雄安新区中关村科技园发展规划》，大力推进副中心与北三县一体化高质量发展，持续推进天津滨海-中关村科技园、宝坻京津中关村科技城、保定中关村创新中心等合作园区建设，以载体搭建提升协同能力。</t>
  </si>
  <si>
    <t>提升促进中心科技信息服务支撑能力，为新型研发机构和政府部门提供信息服务和决策支撑</t>
  </si>
  <si>
    <t>优。与新型研发机构建立了联系，提炼了服务新型研发机构的关键点，助力了新型研发机构的阶段性评估工作。</t>
  </si>
  <si>
    <t>通过政策研究，完善创新基地体制机制建设</t>
  </si>
  <si>
    <t>优。实行依托单位领导下的主任负责制，强化北京市重点实验室相对性和独立自主权，赋予科研单位和人员在成果转化中的自主权。</t>
  </si>
  <si>
    <t>经济效益指标</t>
  </si>
  <si>
    <t>全市科技服务发展水平</t>
  </si>
  <si>
    <t>优。2022年全市科技服务业规上单位收入8754亿，同比增速1.7%，超过全市第三产业增速约3个百分点，全市科技服务发展水平得到提升。</t>
  </si>
  <si>
    <t>满意度指标</t>
  </si>
  <si>
    <t>服务对象满意度指标</t>
  </si>
  <si>
    <t>课题管理服务对象满意度指标产出指标</t>
  </si>
  <si>
    <t>≥90%</t>
  </si>
  <si>
    <t>科普、推广对象满意度</t>
  </si>
  <si>
    <t>新型研发机构、科技创新基地满意度</t>
  </si>
  <si>
    <t>创新型科技企业金融服务</t>
  </si>
  <si>
    <t>优。修订科技金融政策、开展企业融资并购追踪、促进科技成果转化落地。</t>
  </si>
  <si>
    <t>创新主体满意度</t>
  </si>
  <si>
    <t>服务新兴领域民口单位满意度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</si>
  <si>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</si>
  <si>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3.请在“偏差原因分析及改进措施”中说明偏离目标、不能完成目标的原因及拟采取的措施。4.90（含）-100分为优、80（含）-90分为良、60（含）-80分为中、60分以下为差。</t>
  </si>
  <si>
    <t>150.60298万元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</si>
</sst>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0000_ "/>
    <numFmt numFmtId="179" formatCode="0_);[Red]\(0\)"/>
    <numFmt numFmtId="180" formatCode="#,##0.00_ "/>
    <numFmt numFmtId="181" formatCode="0.00_);[Red]\(0.00\)"/>
  </numFmts>
  <fonts count="11" x14ac:knownFonts="1">
    <font>
      <sz val="12"/>
      <name val="宋体"/>
      <charset val="134"/>
    </font>
    <font>
      <sz val="10"/>
      <color rgb="FF000000"/>
      <name val="仿宋_GB2312"/>
      <charset val="134"/>
    </font>
    <font>
      <sz val="12"/>
      <name val="仿宋_GB2312"/>
      <charset val="134"/>
    </font>
    <font>
      <sz val="14"/>
      <name val="方正小标宋_GBK"/>
      <charset val="134"/>
    </font>
    <font>
      <sz val="14"/>
      <name val="宋体"/>
      <charset val="134"/>
    </font>
    <font>
      <sz val="10"/>
      <name val="仿宋_GB2312"/>
      <charset val="134"/>
    </font>
    <font>
      <sz val="10"/>
      <color indexed="8"/>
      <name val="仿宋_GB2312"/>
      <charset val="134"/>
    </font>
    <font>
      <sz val="10"/>
      <color rgb="FF000000"/>
      <name val="宋体"/>
      <charset val="134"/>
    </font>
    <font>
      <sz val="11"/>
      <color theme="1"/>
      <name val="宋体"/>
      <charset val="134"/>
      <scheme val="minor"/>
    </font>
    <font>
      <sz val="9"/>
      <name val="宋体"/>
      <charset val="134"/>
    </font>
    <font>
      <sz val="12"/>
      <name val="宋体"/>
      <charset val="13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4">
    <xf numFmtId="0" fontId="0" fillId="0" borderId="0">
      <alignment vertical="center"/>
    </xf>
    <xf numFmtId="0" fontId="10" fillId="0" borderId="0"/>
    <xf numFmtId="0" fontId="10" fillId="0" borderId="0">
      <alignment vertical="center"/>
    </xf>
    <xf numFmtId="0" fontId="8" fillId="0" borderId="0"/>
  </cellStyleXfs>
  <cellXfs count="61">
    <xf numFmtId="0" fontId="0" fillId="0" borderId="0" xfId="0">
      <alignment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9" fontId="1" fillId="0" borderId="3" xfId="0" applyNumberFormat="1"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9" fontId="1" fillId="0" borderId="3"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0" fillId="0" borderId="0" xfId="0" applyFill="1">
      <alignment vertical="center"/>
    </xf>
    <xf numFmtId="0" fontId="1" fillId="0" borderId="0" xfId="0" applyFont="1" applyFill="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0" borderId="0" xfId="0" applyFont="1" applyFill="1">
      <alignment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lignment vertical="center"/>
    </xf>
    <xf numFmtId="178" fontId="5" fillId="0" borderId="3" xfId="0" applyNumberFormat="1" applyFont="1" applyFill="1" applyBorder="1" applyAlignment="1">
      <alignment horizontal="center" vertical="center"/>
    </xf>
    <xf numFmtId="178" fontId="5" fillId="0" borderId="3" xfId="0" applyNumberFormat="1" applyFont="1" applyFill="1" applyBorder="1" applyAlignment="1">
      <alignment horizontal="right" vertical="center"/>
    </xf>
    <xf numFmtId="179" fontId="1" fillId="0" borderId="3" xfId="0" applyNumberFormat="1" applyFont="1" applyFill="1" applyBorder="1" applyAlignment="1">
      <alignment horizontal="center" vertical="center"/>
    </xf>
    <xf numFmtId="10" fontId="1" fillId="0" borderId="3" xfId="0" applyNumberFormat="1" applyFont="1" applyFill="1" applyBorder="1" applyAlignment="1">
      <alignment horizontal="center" vertical="center"/>
    </xf>
    <xf numFmtId="180" fontId="1" fillId="0" borderId="3" xfId="0" applyNumberFormat="1" applyFont="1" applyFill="1" applyBorder="1" applyAlignment="1">
      <alignment horizontal="center" vertical="center" wrapText="1"/>
    </xf>
    <xf numFmtId="180" fontId="1" fillId="0" borderId="3" xfId="0" applyNumberFormat="1" applyFont="1" applyFill="1" applyBorder="1" applyAlignment="1">
      <alignment horizontal="center" vertical="center"/>
    </xf>
    <xf numFmtId="180" fontId="1" fillId="0" borderId="3" xfId="0" applyNumberFormat="1" applyFont="1" applyFill="1" applyBorder="1" applyAlignment="1">
      <alignment horizontal="right" vertical="center"/>
    </xf>
    <xf numFmtId="0" fontId="1" fillId="0" borderId="3" xfId="0" applyFont="1" applyFill="1" applyBorder="1" applyAlignment="1">
      <alignment horizontal="left" vertical="center"/>
    </xf>
    <xf numFmtId="0" fontId="1" fillId="0" borderId="3"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9" xfId="0" applyFont="1" applyFill="1" applyBorder="1" applyAlignment="1">
      <alignment horizontal="center" vertical="center" wrapText="1"/>
    </xf>
    <xf numFmtId="9" fontId="1" fillId="0" borderId="5" xfId="0" applyNumberFormat="1" applyFont="1" applyFill="1" applyBorder="1" applyAlignment="1">
      <alignment horizontal="center" vertical="center"/>
    </xf>
    <xf numFmtId="9" fontId="1" fillId="0" borderId="13" xfId="0" applyNumberFormat="1" applyFont="1" applyFill="1" applyBorder="1" applyAlignment="1">
      <alignment horizontal="center" vertical="center"/>
    </xf>
    <xf numFmtId="9" fontId="1" fillId="0" borderId="9" xfId="0" applyNumberFormat="1" applyFont="1" applyFill="1" applyBorder="1" applyAlignment="1">
      <alignment horizontal="center" vertical="center"/>
    </xf>
    <xf numFmtId="181" fontId="1" fillId="0" borderId="3" xfId="0" applyNumberFormat="1" applyFont="1" applyFill="1" applyBorder="1" applyAlignment="1">
      <alignment horizontal="center" vertical="center"/>
    </xf>
    <xf numFmtId="180" fontId="1" fillId="0" borderId="3" xfId="0" applyNumberFormat="1" applyFont="1" applyFill="1" applyBorder="1">
      <alignment vertical="center"/>
    </xf>
    <xf numFmtId="0" fontId="1" fillId="0" borderId="3" xfId="0" applyFont="1" applyFill="1" applyBorder="1" applyAlignment="1">
      <alignment vertical="center" wrapText="1"/>
    </xf>
    <xf numFmtId="0" fontId="1" fillId="0" borderId="3" xfId="0" applyFont="1" applyFill="1" applyBorder="1">
      <alignment vertical="center"/>
    </xf>
    <xf numFmtId="0" fontId="7" fillId="0" borderId="0" xfId="0" applyFont="1" applyFill="1" applyAlignment="1">
      <alignment horizontal="left" vertical="center" wrapText="1"/>
    </xf>
    <xf numFmtId="0" fontId="7" fillId="0" borderId="0" xfId="0" applyFont="1" applyFill="1" applyAlignment="1">
      <alignment horizontal="left" vertical="center" indent="2"/>
    </xf>
    <xf numFmtId="0" fontId="4" fillId="0" borderId="0" xfId="0" applyFont="1" applyFill="1">
      <alignment vertical="center"/>
    </xf>
  </cellXfs>
  <cellStyles count="4">
    <cellStyle name="常规" xfId="0" builtinId="0"/>
    <cellStyle name="常规 2" xfId="1"/>
    <cellStyle name="常规 2 2" xfId="2"/>
    <cellStyle name="常规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000000"/>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64"/>
  <sheetViews>
    <sheetView showGridLines="0" tabSelected="1" zoomScale="82" zoomScaleNormal="82" workbookViewId="0">
      <selection activeCell="G33" sqref="G33"/>
    </sheetView>
  </sheetViews>
  <sheetFormatPr defaultColWidth="9" defaultRowHeight="14.25" x14ac:dyDescent="0.15"/>
  <cols>
    <col min="1" max="1" width="3.625" style="28" customWidth="1"/>
    <col min="2" max="2" width="9.875" style="28" customWidth="1"/>
    <col min="3" max="3" width="13.125" style="28" customWidth="1"/>
    <col min="4" max="4" width="29.375" style="28" customWidth="1"/>
    <col min="5" max="5" width="8.625" style="28" customWidth="1"/>
    <col min="6" max="6" width="13" style="28" customWidth="1"/>
    <col min="7" max="7" width="37.25" style="28" customWidth="1"/>
    <col min="8" max="8" width="6.125" style="28" customWidth="1"/>
    <col min="9" max="9" width="7.125" style="28" customWidth="1"/>
    <col min="10" max="10" width="48.125" style="28" customWidth="1"/>
    <col min="11" max="16384" width="9" style="28"/>
  </cols>
  <sheetData>
    <row r="1" spans="1:10" ht="21.95" customHeight="1" x14ac:dyDescent="0.15">
      <c r="A1" s="26" t="s">
        <v>0</v>
      </c>
      <c r="B1" s="27"/>
      <c r="C1" s="27"/>
      <c r="D1" s="27"/>
      <c r="E1" s="27"/>
      <c r="F1" s="27"/>
      <c r="G1" s="27"/>
      <c r="H1" s="27"/>
      <c r="I1" s="27"/>
      <c r="J1" s="27"/>
    </row>
    <row r="2" spans="1:10" ht="21.95" customHeight="1" x14ac:dyDescent="0.15">
      <c r="A2" s="29" t="s">
        <v>1</v>
      </c>
      <c r="B2" s="29"/>
      <c r="C2" s="29"/>
      <c r="D2" s="29"/>
      <c r="E2" s="29"/>
      <c r="F2" s="29"/>
      <c r="G2" s="29"/>
      <c r="H2" s="29"/>
      <c r="I2" s="29"/>
      <c r="J2" s="29"/>
    </row>
    <row r="3" spans="1:10" s="32" customFormat="1" ht="24" customHeight="1" x14ac:dyDescent="0.15">
      <c r="A3" s="30" t="s">
        <v>2</v>
      </c>
      <c r="B3" s="31"/>
      <c r="C3" s="31"/>
      <c r="D3" s="31" t="s">
        <v>3</v>
      </c>
      <c r="E3" s="31"/>
      <c r="F3" s="31"/>
      <c r="G3" s="31"/>
      <c r="H3" s="31"/>
      <c r="I3" s="31"/>
      <c r="J3" s="31"/>
    </row>
    <row r="4" spans="1:10" s="32" customFormat="1" ht="24" customHeight="1" x14ac:dyDescent="0.15">
      <c r="A4" s="30" t="s">
        <v>4</v>
      </c>
      <c r="B4" s="31"/>
      <c r="C4" s="31"/>
      <c r="D4" s="30" t="s">
        <v>5</v>
      </c>
      <c r="E4" s="30"/>
      <c r="F4" s="30"/>
      <c r="G4" s="2" t="s">
        <v>6</v>
      </c>
      <c r="H4" s="30" t="s">
        <v>7</v>
      </c>
      <c r="I4" s="30"/>
      <c r="J4" s="30"/>
    </row>
    <row r="5" spans="1:10" s="32" customFormat="1" ht="24" customHeight="1" x14ac:dyDescent="0.15">
      <c r="A5" s="30" t="s">
        <v>8</v>
      </c>
      <c r="B5" s="31"/>
      <c r="C5" s="31"/>
      <c r="D5" s="33" t="s">
        <v>9</v>
      </c>
      <c r="E5" s="34"/>
      <c r="F5" s="35"/>
      <c r="G5" s="2" t="s">
        <v>10</v>
      </c>
      <c r="H5" s="30">
        <v>68619200</v>
      </c>
      <c r="I5" s="30"/>
      <c r="J5" s="30"/>
    </row>
    <row r="6" spans="1:10" s="32" customFormat="1" ht="24" customHeight="1" x14ac:dyDescent="0.15">
      <c r="A6" s="30" t="s">
        <v>11</v>
      </c>
      <c r="B6" s="30"/>
      <c r="C6" s="30"/>
      <c r="D6" s="2"/>
      <c r="E6" s="3" t="s">
        <v>12</v>
      </c>
      <c r="F6" s="3" t="s">
        <v>13</v>
      </c>
      <c r="G6" s="3" t="s">
        <v>14</v>
      </c>
      <c r="H6" s="3" t="s">
        <v>15</v>
      </c>
      <c r="I6" s="3" t="s">
        <v>16</v>
      </c>
      <c r="J6" s="2" t="s">
        <v>17</v>
      </c>
    </row>
    <row r="7" spans="1:10" s="32" customFormat="1" ht="24.95" customHeight="1" x14ac:dyDescent="0.15">
      <c r="A7" s="30"/>
      <c r="B7" s="30"/>
      <c r="C7" s="30"/>
      <c r="D7" s="36" t="s">
        <v>18</v>
      </c>
      <c r="E7" s="37"/>
      <c r="F7" s="37">
        <v>2096.46198</v>
      </c>
      <c r="G7" s="38">
        <v>672.32339999999999</v>
      </c>
      <c r="H7" s="39">
        <v>10</v>
      </c>
      <c r="I7" s="40">
        <f>G7/F7</f>
        <v>0.32069429658819798</v>
      </c>
      <c r="J7" s="41">
        <f>H7*I7</f>
        <v>3.2069429658819799</v>
      </c>
    </row>
    <row r="8" spans="1:10" s="32" customFormat="1" ht="24.95" customHeight="1" x14ac:dyDescent="0.15">
      <c r="A8" s="30"/>
      <c r="B8" s="30"/>
      <c r="C8" s="30"/>
      <c r="D8" s="8" t="s">
        <v>19</v>
      </c>
      <c r="E8" s="37"/>
      <c r="F8" s="37">
        <v>2096.46198</v>
      </c>
      <c r="G8" s="38">
        <v>672.32339999999999</v>
      </c>
      <c r="H8" s="39">
        <v>10</v>
      </c>
      <c r="I8" s="40">
        <f>G8/F8</f>
        <v>0.32069429658819798</v>
      </c>
      <c r="J8" s="41">
        <f>H8*I8</f>
        <v>3.2069429658819799</v>
      </c>
    </row>
    <row r="9" spans="1:10" s="32" customFormat="1" ht="20.100000000000001" customHeight="1" x14ac:dyDescent="0.15">
      <c r="A9" s="30"/>
      <c r="B9" s="30"/>
      <c r="C9" s="30"/>
      <c r="D9" s="8" t="s">
        <v>20</v>
      </c>
      <c r="E9" s="42"/>
      <c r="F9" s="42"/>
      <c r="G9" s="43"/>
      <c r="H9" s="39"/>
      <c r="I9" s="40"/>
      <c r="J9" s="41"/>
    </row>
    <row r="10" spans="1:10" s="32" customFormat="1" ht="20.100000000000001" customHeight="1" x14ac:dyDescent="0.15">
      <c r="A10" s="30"/>
      <c r="B10" s="30"/>
      <c r="C10" s="30"/>
      <c r="D10" s="44" t="s">
        <v>21</v>
      </c>
      <c r="E10" s="42"/>
      <c r="F10" s="42"/>
      <c r="G10" s="43"/>
      <c r="H10" s="2"/>
      <c r="I10" s="40"/>
      <c r="J10" s="41"/>
    </row>
    <row r="11" spans="1:10" s="32" customFormat="1" ht="24" customHeight="1" x14ac:dyDescent="0.15">
      <c r="A11" s="45" t="s">
        <v>22</v>
      </c>
      <c r="B11" s="30" t="s">
        <v>23</v>
      </c>
      <c r="C11" s="30"/>
      <c r="D11" s="30"/>
      <c r="E11" s="30"/>
      <c r="F11" s="30"/>
      <c r="G11" s="30" t="s">
        <v>24</v>
      </c>
      <c r="H11" s="30"/>
      <c r="I11" s="30"/>
      <c r="J11" s="30"/>
    </row>
    <row r="12" spans="1:10" s="32" customFormat="1" ht="260.10000000000002" customHeight="1" x14ac:dyDescent="0.15">
      <c r="A12" s="46" t="s">
        <v>25</v>
      </c>
      <c r="B12" s="20" t="s">
        <v>26</v>
      </c>
      <c r="C12" s="21"/>
      <c r="D12" s="21"/>
      <c r="E12" s="21"/>
      <c r="F12" s="22"/>
      <c r="G12" s="20" t="s">
        <v>27</v>
      </c>
      <c r="H12" s="21"/>
      <c r="I12" s="21"/>
      <c r="J12" s="22"/>
    </row>
    <row r="13" spans="1:10" s="32" customFormat="1" ht="273.95" customHeight="1" x14ac:dyDescent="0.15">
      <c r="A13" s="47"/>
      <c r="B13" s="23"/>
      <c r="C13" s="24"/>
      <c r="D13" s="24"/>
      <c r="E13" s="24"/>
      <c r="F13" s="25"/>
      <c r="G13" s="23"/>
      <c r="H13" s="24"/>
      <c r="I13" s="24"/>
      <c r="J13" s="25"/>
    </row>
    <row r="14" spans="1:10" s="32" customFormat="1" ht="24" x14ac:dyDescent="0.15">
      <c r="A14" s="30" t="s">
        <v>28</v>
      </c>
      <c r="B14" s="3" t="s">
        <v>29</v>
      </c>
      <c r="C14" s="2" t="s">
        <v>30</v>
      </c>
      <c r="D14" s="1" t="s">
        <v>31</v>
      </c>
      <c r="E14" s="15" t="s">
        <v>32</v>
      </c>
      <c r="F14" s="16"/>
      <c r="G14" s="3" t="s">
        <v>33</v>
      </c>
      <c r="H14" s="3" t="s">
        <v>15</v>
      </c>
      <c r="I14" s="3" t="s">
        <v>17</v>
      </c>
      <c r="J14" s="3" t="s">
        <v>34</v>
      </c>
    </row>
    <row r="15" spans="1:10" s="32" customFormat="1" x14ac:dyDescent="0.15">
      <c r="A15" s="30"/>
      <c r="B15" s="48" t="s">
        <v>35</v>
      </c>
      <c r="C15" s="6" t="s">
        <v>36</v>
      </c>
      <c r="D15" s="1" t="s">
        <v>37</v>
      </c>
      <c r="E15" s="15" t="s">
        <v>38</v>
      </c>
      <c r="F15" s="16"/>
      <c r="G15" s="2" t="s">
        <v>39</v>
      </c>
      <c r="H15" s="3">
        <v>2</v>
      </c>
      <c r="I15" s="2">
        <v>2</v>
      </c>
      <c r="J15" s="3"/>
    </row>
    <row r="16" spans="1:10" s="32" customFormat="1" ht="24" x14ac:dyDescent="0.15">
      <c r="A16" s="30"/>
      <c r="B16" s="49"/>
      <c r="C16" s="6" t="s">
        <v>36</v>
      </c>
      <c r="D16" s="1" t="s">
        <v>40</v>
      </c>
      <c r="E16" s="15" t="s">
        <v>41</v>
      </c>
      <c r="F16" s="16"/>
      <c r="G16" s="2" t="s">
        <v>42</v>
      </c>
      <c r="H16" s="3">
        <v>2</v>
      </c>
      <c r="I16" s="2">
        <v>2</v>
      </c>
      <c r="J16" s="3"/>
    </row>
    <row r="17" spans="1:10" s="32" customFormat="1" ht="24" x14ac:dyDescent="0.15">
      <c r="A17" s="30"/>
      <c r="B17" s="49"/>
      <c r="C17" s="6" t="s">
        <v>36</v>
      </c>
      <c r="D17" s="1" t="s">
        <v>43</v>
      </c>
      <c r="E17" s="15" t="s">
        <v>44</v>
      </c>
      <c r="F17" s="16"/>
      <c r="G17" s="2" t="s">
        <v>45</v>
      </c>
      <c r="H17" s="3">
        <v>2</v>
      </c>
      <c r="I17" s="2">
        <v>1.6</v>
      </c>
      <c r="J17" s="12" t="s">
        <v>46</v>
      </c>
    </row>
    <row r="18" spans="1:10" s="32" customFormat="1" x14ac:dyDescent="0.15">
      <c r="A18" s="30"/>
      <c r="B18" s="49"/>
      <c r="C18" s="6" t="s">
        <v>36</v>
      </c>
      <c r="D18" s="1" t="s">
        <v>47</v>
      </c>
      <c r="E18" s="15" t="s">
        <v>48</v>
      </c>
      <c r="F18" s="16"/>
      <c r="G18" s="2" t="s">
        <v>49</v>
      </c>
      <c r="H18" s="3">
        <v>2</v>
      </c>
      <c r="I18" s="2">
        <v>2</v>
      </c>
      <c r="J18" s="3"/>
    </row>
    <row r="19" spans="1:10" s="32" customFormat="1" ht="60" customHeight="1" x14ac:dyDescent="0.15">
      <c r="A19" s="30"/>
      <c r="B19" s="49"/>
      <c r="C19" s="6" t="s">
        <v>36</v>
      </c>
      <c r="D19" s="1" t="s">
        <v>50</v>
      </c>
      <c r="E19" s="15" t="s">
        <v>48</v>
      </c>
      <c r="F19" s="16"/>
      <c r="G19" s="2" t="s">
        <v>39</v>
      </c>
      <c r="H19" s="3">
        <v>2</v>
      </c>
      <c r="I19" s="2">
        <v>1.5</v>
      </c>
      <c r="J19" s="8" t="s">
        <v>51</v>
      </c>
    </row>
    <row r="20" spans="1:10" s="32" customFormat="1" ht="30" customHeight="1" x14ac:dyDescent="0.15">
      <c r="A20" s="30"/>
      <c r="B20" s="49"/>
      <c r="C20" s="5" t="s">
        <v>36</v>
      </c>
      <c r="D20" s="1" t="s">
        <v>52</v>
      </c>
      <c r="E20" s="15" t="s">
        <v>48</v>
      </c>
      <c r="F20" s="16"/>
      <c r="G20" s="2" t="s">
        <v>49</v>
      </c>
      <c r="H20" s="3">
        <v>2</v>
      </c>
      <c r="I20" s="2">
        <v>2</v>
      </c>
      <c r="J20" s="3"/>
    </row>
    <row r="21" spans="1:10" s="32" customFormat="1" ht="30" customHeight="1" x14ac:dyDescent="0.15">
      <c r="A21" s="30"/>
      <c r="B21" s="49"/>
      <c r="C21" s="5" t="s">
        <v>36</v>
      </c>
      <c r="D21" s="1" t="s">
        <v>53</v>
      </c>
      <c r="E21" s="15" t="s">
        <v>44</v>
      </c>
      <c r="F21" s="16"/>
      <c r="G21" s="2" t="s">
        <v>54</v>
      </c>
      <c r="H21" s="3">
        <v>2</v>
      </c>
      <c r="I21" s="2">
        <v>2</v>
      </c>
      <c r="J21" s="3"/>
    </row>
    <row r="22" spans="1:10" s="32" customFormat="1" ht="30" customHeight="1" x14ac:dyDescent="0.15">
      <c r="A22" s="30"/>
      <c r="B22" s="49"/>
      <c r="C22" s="5" t="s">
        <v>36</v>
      </c>
      <c r="D22" s="1" t="s">
        <v>55</v>
      </c>
      <c r="E22" s="15" t="s">
        <v>38</v>
      </c>
      <c r="F22" s="16"/>
      <c r="G22" s="2" t="s">
        <v>39</v>
      </c>
      <c r="H22" s="3">
        <v>2</v>
      </c>
      <c r="I22" s="2">
        <v>2</v>
      </c>
      <c r="J22" s="3"/>
    </row>
    <row r="23" spans="1:10" s="32" customFormat="1" ht="24.95" customHeight="1" x14ac:dyDescent="0.15">
      <c r="A23" s="30"/>
      <c r="B23" s="49"/>
      <c r="C23" s="5" t="s">
        <v>36</v>
      </c>
      <c r="D23" s="1" t="s">
        <v>56</v>
      </c>
      <c r="E23" s="15" t="s">
        <v>57</v>
      </c>
      <c r="F23" s="16"/>
      <c r="G23" s="2" t="s">
        <v>45</v>
      </c>
      <c r="H23" s="3">
        <v>2</v>
      </c>
      <c r="I23" s="2">
        <v>2</v>
      </c>
      <c r="J23" s="3"/>
    </row>
    <row r="24" spans="1:10" s="32" customFormat="1" ht="24.95" customHeight="1" x14ac:dyDescent="0.15">
      <c r="A24" s="30"/>
      <c r="B24" s="49"/>
      <c r="C24" s="5" t="s">
        <v>58</v>
      </c>
      <c r="D24" s="1" t="s">
        <v>59</v>
      </c>
      <c r="E24" s="15" t="s">
        <v>60</v>
      </c>
      <c r="F24" s="16"/>
      <c r="G24" s="2" t="s">
        <v>61</v>
      </c>
      <c r="H24" s="3">
        <v>3</v>
      </c>
      <c r="I24" s="2">
        <v>3</v>
      </c>
      <c r="J24" s="3"/>
    </row>
    <row r="25" spans="1:10" s="32" customFormat="1" ht="24.95" customHeight="1" x14ac:dyDescent="0.15">
      <c r="A25" s="30"/>
      <c r="B25" s="49"/>
      <c r="C25" s="5" t="s">
        <v>58</v>
      </c>
      <c r="D25" s="1" t="s">
        <v>62</v>
      </c>
      <c r="E25" s="17">
        <v>1</v>
      </c>
      <c r="F25" s="16"/>
      <c r="G25" s="4">
        <v>1</v>
      </c>
      <c r="H25" s="3">
        <v>5</v>
      </c>
      <c r="I25" s="2">
        <v>5</v>
      </c>
      <c r="J25" s="8"/>
    </row>
    <row r="26" spans="1:10" s="32" customFormat="1" ht="24.95" customHeight="1" x14ac:dyDescent="0.15">
      <c r="A26" s="30"/>
      <c r="B26" s="49"/>
      <c r="C26" s="5" t="s">
        <v>58</v>
      </c>
      <c r="D26" s="1" t="s">
        <v>63</v>
      </c>
      <c r="E26" s="15" t="s">
        <v>64</v>
      </c>
      <c r="F26" s="16"/>
      <c r="G26" s="2" t="s">
        <v>61</v>
      </c>
      <c r="H26" s="3">
        <v>4</v>
      </c>
      <c r="I26" s="2">
        <v>4</v>
      </c>
      <c r="J26" s="3"/>
    </row>
    <row r="27" spans="1:10" s="32" customFormat="1" ht="84.95" customHeight="1" x14ac:dyDescent="0.15">
      <c r="A27" s="30"/>
      <c r="B27" s="49"/>
      <c r="C27" s="5" t="s">
        <v>65</v>
      </c>
      <c r="D27" s="1" t="s">
        <v>66</v>
      </c>
      <c r="E27" s="17">
        <v>1</v>
      </c>
      <c r="F27" s="16"/>
      <c r="G27" s="4">
        <v>0.95</v>
      </c>
      <c r="H27" s="3">
        <v>5</v>
      </c>
      <c r="I27" s="2">
        <v>4.75</v>
      </c>
      <c r="J27" s="8" t="s">
        <v>67</v>
      </c>
    </row>
    <row r="28" spans="1:10" s="32" customFormat="1" ht="24.95" customHeight="1" x14ac:dyDescent="0.15">
      <c r="A28" s="30"/>
      <c r="B28" s="50"/>
      <c r="C28" s="6" t="s">
        <v>65</v>
      </c>
      <c r="D28" s="1" t="s">
        <v>68</v>
      </c>
      <c r="E28" s="15" t="s">
        <v>69</v>
      </c>
      <c r="F28" s="16"/>
      <c r="G28" s="3" t="s">
        <v>70</v>
      </c>
      <c r="H28" s="3">
        <v>5</v>
      </c>
      <c r="I28" s="2">
        <v>5</v>
      </c>
      <c r="J28" s="8"/>
    </row>
    <row r="29" spans="1:10" s="32" customFormat="1" ht="45" customHeight="1" x14ac:dyDescent="0.15">
      <c r="A29" s="30"/>
      <c r="B29" s="48" t="s">
        <v>71</v>
      </c>
      <c r="C29" s="5" t="s">
        <v>72</v>
      </c>
      <c r="D29" s="1" t="s">
        <v>73</v>
      </c>
      <c r="E29" s="15" t="s">
        <v>74</v>
      </c>
      <c r="F29" s="16"/>
      <c r="G29" s="3" t="s">
        <v>75</v>
      </c>
      <c r="H29" s="3">
        <v>1</v>
      </c>
      <c r="I29" s="2">
        <v>0.7</v>
      </c>
      <c r="J29" s="8" t="s">
        <v>76</v>
      </c>
    </row>
    <row r="30" spans="1:10" s="32" customFormat="1" ht="45" customHeight="1" x14ac:dyDescent="0.15">
      <c r="A30" s="30"/>
      <c r="B30" s="49"/>
      <c r="C30" s="5" t="s">
        <v>72</v>
      </c>
      <c r="D30" s="1" t="s">
        <v>77</v>
      </c>
      <c r="E30" s="15" t="s">
        <v>78</v>
      </c>
      <c r="F30" s="16"/>
      <c r="G30" s="3" t="s">
        <v>79</v>
      </c>
      <c r="H30" s="3">
        <v>1</v>
      </c>
      <c r="I30" s="2">
        <v>0.7</v>
      </c>
      <c r="J30" s="8" t="s">
        <v>76</v>
      </c>
    </row>
    <row r="31" spans="1:10" s="32" customFormat="1" ht="45" customHeight="1" x14ac:dyDescent="0.15">
      <c r="A31" s="30"/>
      <c r="B31" s="49"/>
      <c r="C31" s="5" t="s">
        <v>72</v>
      </c>
      <c r="D31" s="1" t="s">
        <v>80</v>
      </c>
      <c r="E31" s="15" t="s">
        <v>81</v>
      </c>
      <c r="F31" s="16"/>
      <c r="G31" s="3" t="s">
        <v>82</v>
      </c>
      <c r="H31" s="3">
        <v>1</v>
      </c>
      <c r="I31" s="2">
        <v>0.7</v>
      </c>
      <c r="J31" s="8" t="s">
        <v>76</v>
      </c>
    </row>
    <row r="32" spans="1:10" s="32" customFormat="1" ht="45" customHeight="1" x14ac:dyDescent="0.15">
      <c r="A32" s="30"/>
      <c r="B32" s="49"/>
      <c r="C32" s="5" t="s">
        <v>72</v>
      </c>
      <c r="D32" s="1" t="s">
        <v>83</v>
      </c>
      <c r="E32" s="15" t="s">
        <v>84</v>
      </c>
      <c r="F32" s="16"/>
      <c r="G32" s="3" t="s">
        <v>85</v>
      </c>
      <c r="H32" s="3">
        <v>1</v>
      </c>
      <c r="I32" s="2">
        <v>0.7</v>
      </c>
      <c r="J32" s="8" t="s">
        <v>76</v>
      </c>
    </row>
    <row r="33" spans="1:10" s="32" customFormat="1" ht="45" customHeight="1" x14ac:dyDescent="0.15">
      <c r="A33" s="30"/>
      <c r="B33" s="49"/>
      <c r="C33" s="5" t="s">
        <v>72</v>
      </c>
      <c r="D33" s="1" t="s">
        <v>86</v>
      </c>
      <c r="E33" s="15" t="s">
        <v>87</v>
      </c>
      <c r="F33" s="16"/>
      <c r="G33" s="3" t="s">
        <v>152</v>
      </c>
      <c r="H33" s="3">
        <v>1</v>
      </c>
      <c r="I33" s="2">
        <v>0.7</v>
      </c>
      <c r="J33" s="8" t="s">
        <v>76</v>
      </c>
    </row>
    <row r="34" spans="1:10" s="32" customFormat="1" ht="45" customHeight="1" x14ac:dyDescent="0.15">
      <c r="A34" s="30"/>
      <c r="B34" s="49"/>
      <c r="C34" s="5" t="s">
        <v>72</v>
      </c>
      <c r="D34" s="1" t="s">
        <v>88</v>
      </c>
      <c r="E34" s="15" t="s">
        <v>89</v>
      </c>
      <c r="F34" s="16"/>
      <c r="G34" s="3" t="s">
        <v>90</v>
      </c>
      <c r="H34" s="3">
        <v>1</v>
      </c>
      <c r="I34" s="2">
        <v>0.7</v>
      </c>
      <c r="J34" s="8" t="s">
        <v>76</v>
      </c>
    </row>
    <row r="35" spans="1:10" s="32" customFormat="1" ht="45" customHeight="1" x14ac:dyDescent="0.15">
      <c r="A35" s="30"/>
      <c r="B35" s="49"/>
      <c r="C35" s="5" t="s">
        <v>72</v>
      </c>
      <c r="D35" s="1" t="s">
        <v>91</v>
      </c>
      <c r="E35" s="15" t="s">
        <v>92</v>
      </c>
      <c r="F35" s="16"/>
      <c r="G35" s="3" t="s">
        <v>93</v>
      </c>
      <c r="H35" s="3">
        <v>1</v>
      </c>
      <c r="I35" s="2">
        <v>0.7</v>
      </c>
      <c r="J35" s="8" t="s">
        <v>76</v>
      </c>
    </row>
    <row r="36" spans="1:10" s="32" customFormat="1" ht="45" customHeight="1" x14ac:dyDescent="0.15">
      <c r="A36" s="30"/>
      <c r="B36" s="49"/>
      <c r="C36" s="5" t="s">
        <v>72</v>
      </c>
      <c r="D36" s="1" t="s">
        <v>94</v>
      </c>
      <c r="E36" s="15" t="s">
        <v>95</v>
      </c>
      <c r="F36" s="16"/>
      <c r="G36" s="3" t="s">
        <v>96</v>
      </c>
      <c r="H36" s="3">
        <v>1</v>
      </c>
      <c r="I36" s="2">
        <v>0.7</v>
      </c>
      <c r="J36" s="8" t="s">
        <v>76</v>
      </c>
    </row>
    <row r="37" spans="1:10" s="32" customFormat="1" ht="45" customHeight="1" x14ac:dyDescent="0.15">
      <c r="A37" s="30"/>
      <c r="B37" s="49"/>
      <c r="C37" s="5" t="s">
        <v>72</v>
      </c>
      <c r="D37" s="1" t="s">
        <v>97</v>
      </c>
      <c r="E37" s="15" t="s">
        <v>98</v>
      </c>
      <c r="F37" s="16"/>
      <c r="G37" s="3" t="s">
        <v>99</v>
      </c>
      <c r="H37" s="3">
        <v>1</v>
      </c>
      <c r="I37" s="2">
        <v>0.7</v>
      </c>
      <c r="J37" s="8" t="s">
        <v>76</v>
      </c>
    </row>
    <row r="38" spans="1:10" s="32" customFormat="1" ht="45" customHeight="1" x14ac:dyDescent="0.15">
      <c r="A38" s="30"/>
      <c r="B38" s="50"/>
      <c r="C38" s="5" t="s">
        <v>72</v>
      </c>
      <c r="D38" s="7" t="s">
        <v>100</v>
      </c>
      <c r="E38" s="15" t="s">
        <v>101</v>
      </c>
      <c r="F38" s="16"/>
      <c r="G38" s="3" t="s">
        <v>102</v>
      </c>
      <c r="H38" s="3">
        <v>1</v>
      </c>
      <c r="I38" s="2">
        <v>0.7</v>
      </c>
      <c r="J38" s="8" t="s">
        <v>76</v>
      </c>
    </row>
    <row r="39" spans="1:10" s="32" customFormat="1" ht="60" customHeight="1" x14ac:dyDescent="0.15">
      <c r="A39" s="30"/>
      <c r="B39" s="51" t="s">
        <v>103</v>
      </c>
      <c r="C39" s="5" t="s">
        <v>104</v>
      </c>
      <c r="D39" s="7" t="s">
        <v>105</v>
      </c>
      <c r="E39" s="15" t="s">
        <v>106</v>
      </c>
      <c r="F39" s="16"/>
      <c r="G39" s="8" t="s">
        <v>107</v>
      </c>
      <c r="H39" s="3">
        <v>2</v>
      </c>
      <c r="I39" s="3">
        <v>2</v>
      </c>
      <c r="J39" s="6"/>
    </row>
    <row r="40" spans="1:10" s="32" customFormat="1" ht="300" customHeight="1" x14ac:dyDescent="0.15">
      <c r="A40" s="30"/>
      <c r="B40" s="52"/>
      <c r="C40" s="5" t="s">
        <v>104</v>
      </c>
      <c r="D40" s="7" t="s">
        <v>108</v>
      </c>
      <c r="E40" s="15" t="s">
        <v>106</v>
      </c>
      <c r="F40" s="16"/>
      <c r="G40" s="8" t="s">
        <v>109</v>
      </c>
      <c r="H40" s="3">
        <v>2</v>
      </c>
      <c r="I40" s="3">
        <v>2</v>
      </c>
      <c r="J40" s="6"/>
    </row>
    <row r="41" spans="1:10" s="32" customFormat="1" ht="36" x14ac:dyDescent="0.15">
      <c r="A41" s="30"/>
      <c r="B41" s="52"/>
      <c r="C41" s="5" t="s">
        <v>104</v>
      </c>
      <c r="D41" s="7" t="s">
        <v>110</v>
      </c>
      <c r="E41" s="15" t="s">
        <v>106</v>
      </c>
      <c r="F41" s="16"/>
      <c r="G41" s="8" t="s">
        <v>111</v>
      </c>
      <c r="H41" s="3">
        <v>2</v>
      </c>
      <c r="I41" s="3">
        <v>2</v>
      </c>
      <c r="J41" s="6"/>
    </row>
    <row r="42" spans="1:10" s="32" customFormat="1" ht="84" x14ac:dyDescent="0.15">
      <c r="A42" s="30"/>
      <c r="B42" s="52"/>
      <c r="C42" s="5" t="s">
        <v>104</v>
      </c>
      <c r="D42" s="7" t="s">
        <v>112</v>
      </c>
      <c r="E42" s="15" t="s">
        <v>106</v>
      </c>
      <c r="F42" s="16"/>
      <c r="G42" s="8" t="s">
        <v>113</v>
      </c>
      <c r="H42" s="3">
        <v>2</v>
      </c>
      <c r="I42" s="3">
        <v>2</v>
      </c>
      <c r="J42" s="6"/>
    </row>
    <row r="43" spans="1:10" s="32" customFormat="1" ht="65.099999999999994" customHeight="1" x14ac:dyDescent="0.15">
      <c r="A43" s="30"/>
      <c r="B43" s="52"/>
      <c r="C43" s="5" t="s">
        <v>104</v>
      </c>
      <c r="D43" s="7" t="s">
        <v>114</v>
      </c>
      <c r="E43" s="15" t="s">
        <v>106</v>
      </c>
      <c r="F43" s="16"/>
      <c r="G43" s="8" t="s">
        <v>115</v>
      </c>
      <c r="H43" s="3">
        <v>2</v>
      </c>
      <c r="I43" s="3">
        <v>2</v>
      </c>
      <c r="J43" s="6"/>
    </row>
    <row r="44" spans="1:10" s="32" customFormat="1" ht="20.100000000000001" customHeight="1" x14ac:dyDescent="0.15">
      <c r="A44" s="30"/>
      <c r="B44" s="52"/>
      <c r="C44" s="5" t="s">
        <v>104</v>
      </c>
      <c r="D44" s="7" t="s">
        <v>116</v>
      </c>
      <c r="E44" s="15" t="s">
        <v>117</v>
      </c>
      <c r="F44" s="16"/>
      <c r="G44" s="9" t="s">
        <v>118</v>
      </c>
      <c r="H44" s="3">
        <v>2</v>
      </c>
      <c r="I44" s="3">
        <v>2</v>
      </c>
      <c r="J44" s="6"/>
    </row>
    <row r="45" spans="1:10" s="32" customFormat="1" ht="20.100000000000001" customHeight="1" x14ac:dyDescent="0.15">
      <c r="A45" s="30"/>
      <c r="B45" s="52"/>
      <c r="C45" s="5" t="s">
        <v>104</v>
      </c>
      <c r="D45" s="7" t="s">
        <v>119</v>
      </c>
      <c r="E45" s="15" t="s">
        <v>44</v>
      </c>
      <c r="F45" s="16"/>
      <c r="G45" s="9" t="s">
        <v>54</v>
      </c>
      <c r="H45" s="3">
        <v>2</v>
      </c>
      <c r="I45" s="3">
        <v>2</v>
      </c>
      <c r="J45" s="6"/>
    </row>
    <row r="46" spans="1:10" s="32" customFormat="1" ht="24" x14ac:dyDescent="0.15">
      <c r="A46" s="30"/>
      <c r="B46" s="52"/>
      <c r="C46" s="5" t="s">
        <v>104</v>
      </c>
      <c r="D46" s="7" t="s">
        <v>120</v>
      </c>
      <c r="E46" s="15" t="s">
        <v>121</v>
      </c>
      <c r="F46" s="16"/>
      <c r="G46" s="9" t="s">
        <v>122</v>
      </c>
      <c r="H46" s="3">
        <v>2</v>
      </c>
      <c r="I46" s="3">
        <v>2</v>
      </c>
      <c r="J46" s="6"/>
    </row>
    <row r="47" spans="1:10" s="32" customFormat="1" ht="48" x14ac:dyDescent="0.15">
      <c r="A47" s="30"/>
      <c r="B47" s="52"/>
      <c r="C47" s="5" t="s">
        <v>104</v>
      </c>
      <c r="D47" s="7" t="s">
        <v>123</v>
      </c>
      <c r="E47" s="15" t="s">
        <v>106</v>
      </c>
      <c r="F47" s="16"/>
      <c r="G47" s="8" t="s">
        <v>124</v>
      </c>
      <c r="H47" s="3">
        <v>2</v>
      </c>
      <c r="I47" s="3">
        <v>2</v>
      </c>
      <c r="J47" s="6"/>
    </row>
    <row r="48" spans="1:10" s="32" customFormat="1" ht="60" x14ac:dyDescent="0.15">
      <c r="A48" s="30"/>
      <c r="B48" s="52"/>
      <c r="C48" s="5" t="s">
        <v>104</v>
      </c>
      <c r="D48" s="7" t="s">
        <v>125</v>
      </c>
      <c r="E48" s="15" t="s">
        <v>106</v>
      </c>
      <c r="F48" s="16"/>
      <c r="G48" s="8" t="s">
        <v>126</v>
      </c>
      <c r="H48" s="3">
        <v>2</v>
      </c>
      <c r="I48" s="3">
        <v>2</v>
      </c>
      <c r="J48" s="6"/>
    </row>
    <row r="49" spans="1:10" s="32" customFormat="1" ht="24.95" customHeight="1" x14ac:dyDescent="0.15">
      <c r="A49" s="30"/>
      <c r="B49" s="52"/>
      <c r="C49" s="5" t="s">
        <v>127</v>
      </c>
      <c r="D49" s="7" t="s">
        <v>128</v>
      </c>
      <c r="E49" s="15" t="s">
        <v>129</v>
      </c>
      <c r="F49" s="16"/>
      <c r="G49" s="8" t="s">
        <v>130</v>
      </c>
      <c r="H49" s="3">
        <v>2</v>
      </c>
      <c r="I49" s="3">
        <v>2</v>
      </c>
      <c r="J49" s="6"/>
    </row>
    <row r="50" spans="1:10" s="32" customFormat="1" ht="72" x14ac:dyDescent="0.15">
      <c r="A50" s="30"/>
      <c r="B50" s="52"/>
      <c r="C50" s="5" t="s">
        <v>127</v>
      </c>
      <c r="D50" s="7" t="s">
        <v>131</v>
      </c>
      <c r="E50" s="15" t="s">
        <v>106</v>
      </c>
      <c r="F50" s="16"/>
      <c r="G50" s="8" t="s">
        <v>132</v>
      </c>
      <c r="H50" s="3">
        <v>2</v>
      </c>
      <c r="I50" s="3">
        <v>2</v>
      </c>
      <c r="J50" s="6"/>
    </row>
    <row r="51" spans="1:10" s="32" customFormat="1" ht="50.1" customHeight="1" x14ac:dyDescent="0.15">
      <c r="A51" s="30"/>
      <c r="B51" s="52"/>
      <c r="C51" s="5" t="s">
        <v>127</v>
      </c>
      <c r="D51" s="7" t="s">
        <v>133</v>
      </c>
      <c r="E51" s="15" t="s">
        <v>106</v>
      </c>
      <c r="F51" s="16"/>
      <c r="G51" s="8" t="s">
        <v>134</v>
      </c>
      <c r="H51" s="3">
        <v>2</v>
      </c>
      <c r="I51" s="3">
        <v>2</v>
      </c>
      <c r="J51" s="6"/>
    </row>
    <row r="52" spans="1:10" s="32" customFormat="1" ht="50.1" customHeight="1" x14ac:dyDescent="0.15">
      <c r="A52" s="30"/>
      <c r="B52" s="52"/>
      <c r="C52" s="5" t="s">
        <v>127</v>
      </c>
      <c r="D52" s="7" t="s">
        <v>135</v>
      </c>
      <c r="E52" s="15" t="s">
        <v>106</v>
      </c>
      <c r="F52" s="16"/>
      <c r="G52" s="8" t="s">
        <v>136</v>
      </c>
      <c r="H52" s="3">
        <v>2</v>
      </c>
      <c r="I52" s="3">
        <v>2</v>
      </c>
      <c r="J52" s="6"/>
    </row>
    <row r="53" spans="1:10" s="32" customFormat="1" ht="50.1" customHeight="1" x14ac:dyDescent="0.15">
      <c r="A53" s="30"/>
      <c r="B53" s="53"/>
      <c r="C53" s="5" t="s">
        <v>137</v>
      </c>
      <c r="D53" s="7" t="s">
        <v>138</v>
      </c>
      <c r="E53" s="15" t="s">
        <v>106</v>
      </c>
      <c r="F53" s="16"/>
      <c r="G53" s="8" t="s">
        <v>139</v>
      </c>
      <c r="H53" s="3">
        <v>2</v>
      </c>
      <c r="I53" s="3">
        <v>2</v>
      </c>
      <c r="J53" s="6"/>
    </row>
    <row r="54" spans="1:10" s="32" customFormat="1" ht="24" x14ac:dyDescent="0.15">
      <c r="A54" s="30"/>
      <c r="B54" s="48" t="s">
        <v>140</v>
      </c>
      <c r="C54" s="11" t="s">
        <v>141</v>
      </c>
      <c r="D54" s="7" t="s">
        <v>142</v>
      </c>
      <c r="E54" s="15" t="s">
        <v>143</v>
      </c>
      <c r="F54" s="16"/>
      <c r="G54" s="10">
        <v>1</v>
      </c>
      <c r="H54" s="3">
        <v>1</v>
      </c>
      <c r="I54" s="3">
        <v>1</v>
      </c>
      <c r="J54" s="6"/>
    </row>
    <row r="55" spans="1:10" s="32" customFormat="1" ht="24" x14ac:dyDescent="0.15">
      <c r="A55" s="30"/>
      <c r="B55" s="49"/>
      <c r="C55" s="11" t="s">
        <v>141</v>
      </c>
      <c r="D55" s="7" t="s">
        <v>144</v>
      </c>
      <c r="E55" s="15" t="s">
        <v>143</v>
      </c>
      <c r="F55" s="16"/>
      <c r="G55" s="10">
        <v>1</v>
      </c>
      <c r="H55" s="3">
        <v>2</v>
      </c>
      <c r="I55" s="3">
        <v>2</v>
      </c>
      <c r="J55" s="6"/>
    </row>
    <row r="56" spans="1:10" s="32" customFormat="1" ht="24" x14ac:dyDescent="0.15">
      <c r="A56" s="30"/>
      <c r="B56" s="49"/>
      <c r="C56" s="11" t="s">
        <v>141</v>
      </c>
      <c r="D56" s="7" t="s">
        <v>145</v>
      </c>
      <c r="E56" s="15" t="s">
        <v>143</v>
      </c>
      <c r="F56" s="16"/>
      <c r="G56" s="10">
        <v>0.9</v>
      </c>
      <c r="H56" s="3">
        <v>2</v>
      </c>
      <c r="I56" s="3">
        <v>2</v>
      </c>
      <c r="J56" s="6"/>
    </row>
    <row r="57" spans="1:10" s="32" customFormat="1" ht="35.1" customHeight="1" x14ac:dyDescent="0.15">
      <c r="A57" s="30"/>
      <c r="B57" s="49"/>
      <c r="C57" s="11" t="s">
        <v>141</v>
      </c>
      <c r="D57" s="7" t="s">
        <v>146</v>
      </c>
      <c r="E57" s="15" t="s">
        <v>106</v>
      </c>
      <c r="F57" s="16"/>
      <c r="G57" s="8" t="s">
        <v>147</v>
      </c>
      <c r="H57" s="3">
        <v>1</v>
      </c>
      <c r="I57" s="3">
        <v>1</v>
      </c>
      <c r="J57" s="6"/>
    </row>
    <row r="58" spans="1:10" s="32" customFormat="1" ht="24" x14ac:dyDescent="0.15">
      <c r="A58" s="30"/>
      <c r="B58" s="49"/>
      <c r="C58" s="11" t="s">
        <v>141</v>
      </c>
      <c r="D58" s="7" t="s">
        <v>148</v>
      </c>
      <c r="E58" s="15" t="s">
        <v>143</v>
      </c>
      <c r="F58" s="16"/>
      <c r="G58" s="10">
        <v>0.9</v>
      </c>
      <c r="H58" s="3">
        <v>2</v>
      </c>
      <c r="I58" s="3">
        <v>2</v>
      </c>
      <c r="J58" s="6"/>
    </row>
    <row r="59" spans="1:10" s="32" customFormat="1" ht="24" x14ac:dyDescent="0.15">
      <c r="A59" s="30"/>
      <c r="B59" s="50"/>
      <c r="C59" s="11" t="s">
        <v>141</v>
      </c>
      <c r="D59" s="7" t="s">
        <v>149</v>
      </c>
      <c r="E59" s="15" t="s">
        <v>143</v>
      </c>
      <c r="F59" s="16"/>
      <c r="G59" s="10">
        <v>1</v>
      </c>
      <c r="H59" s="3">
        <v>2</v>
      </c>
      <c r="I59" s="3">
        <v>2</v>
      </c>
      <c r="J59" s="6"/>
    </row>
    <row r="60" spans="1:10" s="32" customFormat="1" ht="20.100000000000001" customHeight="1" x14ac:dyDescent="0.15">
      <c r="A60" s="33" t="s">
        <v>150</v>
      </c>
      <c r="B60" s="34"/>
      <c r="C60" s="34"/>
      <c r="D60" s="34"/>
      <c r="E60" s="34"/>
      <c r="F60" s="34"/>
      <c r="G60" s="35"/>
      <c r="H60" s="39">
        <f>SUM(H15:H59)+H7</f>
        <v>100</v>
      </c>
      <c r="I60" s="54">
        <f>SUM(I15:I59)+J7</f>
        <v>89.056942965882001</v>
      </c>
      <c r="J60" s="55"/>
    </row>
    <row r="61" spans="1:10" s="32" customFormat="1" ht="80.099999999999994" customHeight="1" x14ac:dyDescent="0.15">
      <c r="A61" s="56" t="s">
        <v>151</v>
      </c>
      <c r="B61" s="57"/>
      <c r="C61" s="57"/>
      <c r="D61" s="57"/>
      <c r="E61" s="57"/>
      <c r="F61" s="57"/>
      <c r="G61" s="57"/>
      <c r="H61" s="57"/>
      <c r="I61" s="57"/>
      <c r="J61" s="57"/>
    </row>
    <row r="62" spans="1:10" ht="14.25" customHeight="1" x14ac:dyDescent="0.15">
      <c r="A62" s="58"/>
      <c r="B62" s="59"/>
      <c r="C62" s="59"/>
      <c r="D62" s="59"/>
      <c r="E62" s="59"/>
      <c r="F62" s="59"/>
      <c r="G62" s="59"/>
      <c r="H62" s="59"/>
      <c r="I62" s="59"/>
      <c r="J62" s="59"/>
    </row>
    <row r="64" spans="1:10" ht="18.75" x14ac:dyDescent="0.15">
      <c r="G64" s="60"/>
    </row>
  </sheetData>
  <mergeCells count="70">
    <mergeCell ref="E59:F59"/>
    <mergeCell ref="A60:G60"/>
    <mergeCell ref="A61:J61"/>
    <mergeCell ref="A62:J62"/>
    <mergeCell ref="A12:A13"/>
    <mergeCell ref="A14:A59"/>
    <mergeCell ref="B15:B28"/>
    <mergeCell ref="B29:B38"/>
    <mergeCell ref="B39:B53"/>
    <mergeCell ref="B54:B59"/>
    <mergeCell ref="B12:F13"/>
    <mergeCell ref="G12:J13"/>
    <mergeCell ref="E54:F54"/>
    <mergeCell ref="E55:F55"/>
    <mergeCell ref="E56:F56"/>
    <mergeCell ref="E57:F57"/>
    <mergeCell ref="E58:F58"/>
    <mergeCell ref="E49:F49"/>
    <mergeCell ref="E50:F50"/>
    <mergeCell ref="E51:F51"/>
    <mergeCell ref="E52:F52"/>
    <mergeCell ref="E53:F53"/>
    <mergeCell ref="E44:F44"/>
    <mergeCell ref="E45:F45"/>
    <mergeCell ref="E46:F46"/>
    <mergeCell ref="E47:F47"/>
    <mergeCell ref="E48:F48"/>
    <mergeCell ref="E39:F39"/>
    <mergeCell ref="E40:F40"/>
    <mergeCell ref="E41:F41"/>
    <mergeCell ref="E42:F42"/>
    <mergeCell ref="E43:F43"/>
    <mergeCell ref="E34:F34"/>
    <mergeCell ref="E35:F35"/>
    <mergeCell ref="E36:F36"/>
    <mergeCell ref="E37:F37"/>
    <mergeCell ref="E38:F38"/>
    <mergeCell ref="E29:F29"/>
    <mergeCell ref="E30:F30"/>
    <mergeCell ref="E31:F31"/>
    <mergeCell ref="E32:F32"/>
    <mergeCell ref="E33:F33"/>
    <mergeCell ref="E24:F24"/>
    <mergeCell ref="E25:F25"/>
    <mergeCell ref="E26:F26"/>
    <mergeCell ref="E27:F27"/>
    <mergeCell ref="E28:F28"/>
    <mergeCell ref="E19:F19"/>
    <mergeCell ref="E20:F20"/>
    <mergeCell ref="E21:F21"/>
    <mergeCell ref="E22:F22"/>
    <mergeCell ref="E23:F23"/>
    <mergeCell ref="E14:F14"/>
    <mergeCell ref="E15:F15"/>
    <mergeCell ref="E16:F16"/>
    <mergeCell ref="E17:F17"/>
    <mergeCell ref="E18:F18"/>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39305555555555599" right="0.39305555555555599" top="0.78680555555555598" bottom="0.39305555555555599" header="0.51180555555555596" footer="0.51180555555555596"/>
  <pageSetup paperSize="8" fitToHeight="0" orientation="landscape"/>
  <headerFooter scaleWithDoc="0" alignWithMargins="0">
    <oddFooter>&amp;C第 &amp;P 页，共 &amp;N 页</oddFooter>
  </headerFooter>
  <ignoredErrors>
    <ignoredError sqref="I7 I8"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9" type="noConversion"/>
  <pageMargins left="0.75" right="0.75" top="1" bottom="1" header="0.51" footer="0.51"/>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3:D13"/>
  <sheetViews>
    <sheetView workbookViewId="0">
      <selection activeCell="C13" sqref="C13"/>
    </sheetView>
  </sheetViews>
  <sheetFormatPr defaultColWidth="8.625" defaultRowHeight="14.25" x14ac:dyDescent="0.15"/>
  <cols>
    <col min="3" max="3" width="10.5"/>
  </cols>
  <sheetData>
    <row r="3" spans="3:4" x14ac:dyDescent="0.15">
      <c r="C3" s="18">
        <v>297</v>
      </c>
      <c r="D3" s="19"/>
    </row>
    <row r="4" spans="3:4" x14ac:dyDescent="0.15">
      <c r="C4" s="13">
        <v>10</v>
      </c>
      <c r="D4" s="14"/>
    </row>
    <row r="5" spans="3:4" x14ac:dyDescent="0.15">
      <c r="C5" s="13">
        <v>240</v>
      </c>
      <c r="D5" s="14"/>
    </row>
    <row r="6" spans="3:4" x14ac:dyDescent="0.15">
      <c r="C6" s="13">
        <v>462.6619</v>
      </c>
      <c r="D6" s="14"/>
    </row>
    <row r="7" spans="3:4" x14ac:dyDescent="0.15">
      <c r="C7" s="15">
        <v>371</v>
      </c>
      <c r="D7" s="16"/>
    </row>
    <row r="8" spans="3:4" x14ac:dyDescent="0.15">
      <c r="C8" s="13">
        <v>305</v>
      </c>
      <c r="D8" s="14"/>
    </row>
    <row r="9" spans="3:4" x14ac:dyDescent="0.15">
      <c r="C9" s="13">
        <v>225</v>
      </c>
      <c r="D9" s="14"/>
    </row>
    <row r="10" spans="3:4" x14ac:dyDescent="0.15">
      <c r="C10" s="13">
        <v>253</v>
      </c>
      <c r="D10" s="14"/>
    </row>
    <row r="11" spans="3:4" x14ac:dyDescent="0.15">
      <c r="C11" s="13">
        <v>125</v>
      </c>
      <c r="D11" s="14"/>
    </row>
    <row r="12" spans="3:4" x14ac:dyDescent="0.15">
      <c r="C12" s="13">
        <v>174.28280000000001</v>
      </c>
      <c r="D12" s="14"/>
    </row>
    <row r="13" spans="3:4" x14ac:dyDescent="0.15">
      <c r="C13">
        <f>SUM(C3:C12)</f>
        <v>2462.9447</v>
      </c>
    </row>
  </sheetData>
  <mergeCells count="10">
    <mergeCell ref="C8:D8"/>
    <mergeCell ref="C9:D9"/>
    <mergeCell ref="C10:D10"/>
    <mergeCell ref="C11:D11"/>
    <mergeCell ref="C12:D12"/>
    <mergeCell ref="C3:D3"/>
    <mergeCell ref="C4:D4"/>
    <mergeCell ref="C5:D5"/>
    <mergeCell ref="C6:D6"/>
    <mergeCell ref="C7:D7"/>
  </mergeCells>
  <phoneticPr fontId="9"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Sheet2</vt:lpstr>
      <vt:lpstr>Sheet3</vt:lpstr>
      <vt:lpstr>Sheet1</vt:lpstr>
      <vt:lpstr>Sheet2!Print_Titles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admin1</cp:lastModifiedBy>
  <cp:revision>1</cp:revision>
  <cp:lastPrinted>2018-04-27T17:02:00Z</cp:lastPrinted>
  <dcterms:created xsi:type="dcterms:W3CDTF">2018-03-20T20:59:00Z</dcterms:created>
  <dcterms:modified xsi:type="dcterms:W3CDTF">2024-09-03T02:22:10Z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8F55444B6D9242A9912A2A261FE9826C_13</vt:lpwstr>
  </property>
</Properties>
</file>