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bookViews>
  <sheets>
    <sheet name="Sheet1" sheetId="1" r:id="rId1"/>
  </sheets>
  <definedNames>
    <definedName name="_xlnm.Print_Area" localSheetId="0">Sheet1!$A$1:$J$38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<sst xmlns="http://schemas.openxmlformats.org/spreadsheetml/2006/main" count="129" uniqueCount="107">
  <si>
    <t>项目支出绩效自评表</t>
  </si>
  <si>
    <t>（2024年度）</t>
  </si>
  <si>
    <t>项目名称</t>
  </si>
  <si>
    <t>中关村论坛</t>
  </si>
  <si>
    <t>主管部门</t>
  </si>
  <si>
    <t>中关村科技园区管理委员会</t>
  </si>
  <si>
    <t>实施单位</t>
  </si>
  <si>
    <t>中关村科技园区管理委员会(本级)</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</si>
  <si>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</si>
  <si>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</si>
  <si>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</si>
  <si>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</si>
  <si>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</si>
  <si>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</si>
  <si>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</si>
  <si>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</si>
  <si>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</si>
  <si>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</si>
  <si>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</si>
  <si>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</si>
  <si>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</si>
  <si>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</si>
  <si>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</si>
  <si>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深入贯彻落实习近平总书记中关村论坛上的三次致贺精神，紧密围绕北京率先建成国际科技创新中心，推动中关村加快建设世界领先科技园区和创新高地，深化打造国际科技交流合作的国家级平台，办好2024中关村论坛。
年度目标：
2024中关村论坛年会计划于上半年召开。拟在年会期间举办开幕式暨全体会议、平行论坛共计50场以上活动，拟举办12场以上技术交易主题活动，发布国内外新技术新产品。同时，在开幕式上视频发布中关村论坛重大科技成果，创意策划并拍摄制作北京国际科技创新中心建设重磅成果发布宣传片，并制定中关村论坛专题宣传方案，营造良好社会舆论氛围。提升中关村论坛国际化、专业化水平和影响力，邀请国际组织机构及外籍院士级嘉宾参会。</t>
  </si>
  <si>
    <t>2024中关村论坛年会于4月25-29日成功举办。以“创新：建设更加美好的世界”为主题，共举办论坛会议、技术交易、成果发布、前沿大赛、配套活动5大板块128场活动，其中平行论坛60场。
来自美、英、法、德等102个国家和地区的嘉宾参与各板块活动。近200所国内外高校、225家创投机构、百余家独角兽企业、上万家科研机构和科技企业深度参与。包括10位诺贝尔奖、菲尔兹奖、图灵奖获得者和118位中外院士在内的1146位嘉宾发表演讲。163家媒体、1657名注册记者参与报道。</t>
  </si>
  <si>
    <t>绩效指标</t>
  </si>
  <si>
    <t>一级指标</t>
  </si>
  <si>
    <t>二级指标</t>
  </si>
  <si>
    <t>三级指标</t>
  </si>
  <si>
    <t>年度指标值</t>
  </si>
  <si>
    <t>实际完成值</t>
  </si>
  <si>
    <t>偏差原因分析及改进
措施</t>
  </si>
  <si>
    <t>产出指标</t>
  </si>
  <si>
    <t>数量指标</t>
  </si>
  <si>
    <t>技术交易活动</t>
  </si>
  <si>
    <t>≥10场</t>
  </si>
  <si>
    <t>30场</t>
  </si>
  <si>
    <t>年初设定值偏低，下一步设定指标时将充分考虑，使指标更加合理</t>
  </si>
  <si>
    <t>重大成果征集</t>
  </si>
  <si>
    <t>≥100个</t>
  </si>
  <si>
    <t>404个</t>
  </si>
  <si>
    <t>重大成果发布会</t>
  </si>
  <si>
    <t>≥1场</t>
  </si>
  <si>
    <t>1场</t>
  </si>
  <si>
    <t>拍摄论坛宣传片</t>
  </si>
  <si>
    <t>≥5部</t>
  </si>
  <si>
    <t>6部</t>
  </si>
  <si>
    <t>开幕式及全体会议、平行论坛</t>
  </si>
  <si>
    <t>≥50场</t>
  </si>
  <si>
    <t>60场</t>
  </si>
  <si>
    <t>质量指标</t>
  </si>
  <si>
    <t>发布重大成果数量</t>
  </si>
  <si>
    <t>≥6个</t>
  </si>
  <si>
    <t>28个</t>
  </si>
  <si>
    <t>参会外籍嘉宾人数</t>
  </si>
  <si>
    <t>≥200人数</t>
  </si>
  <si>
    <t>455人数</t>
  </si>
  <si>
    <t>参会院士级嘉宾人数</t>
  </si>
  <si>
    <t>≥300人数</t>
  </si>
  <si>
    <t>128人数</t>
  </si>
  <si>
    <t>年初设定值偏高，下一步设定指标时将充分考虑，使指标更加合理</t>
  </si>
  <si>
    <t>时效指标</t>
  </si>
  <si>
    <t>1-4月，完成项目筹备</t>
  </si>
  <si>
    <t>≤4月</t>
  </si>
  <si>
    <t>4月</t>
  </si>
  <si>
    <t>6-9月，完成总结及验收</t>
  </si>
  <si>
    <t>1-3月，完成项目策划</t>
  </si>
  <si>
    <t>≤3月</t>
  </si>
  <si>
    <t>3月</t>
  </si>
  <si>
    <t>成本指标</t>
  </si>
  <si>
    <t>经济成本指标</t>
  </si>
  <si>
    <t>论坛会议及宣传安保经费</t>
  </si>
  <si>
    <t>≤3260万元</t>
  </si>
  <si>
    <t>3023.5万元</t>
  </si>
  <si>
    <t>技术交易经费</t>
  </si>
  <si>
    <t>≤900万元</t>
  </si>
  <si>
    <t>870.74万元</t>
  </si>
  <si>
    <t>成果发布经费</t>
  </si>
  <si>
    <t>≤260万元</t>
  </si>
  <si>
    <t>244.24万元</t>
  </si>
  <si>
    <t>效益指标</t>
  </si>
  <si>
    <t>经济效益指标</t>
  </si>
  <si>
    <t>技术交易大会促成意向合作交易额</t>
  </si>
  <si>
    <t>≥5亿元</t>
  </si>
  <si>
    <t>52亿元</t>
  </si>
  <si>
    <t>社会效益指标</t>
  </si>
  <si>
    <t>出席论坛嘉宾人数</t>
  </si>
  <si>
    <t>≥1000人数</t>
  </si>
  <si>
    <t>1146人数</t>
  </si>
  <si>
    <t>参会嘉宾国别数量</t>
  </si>
  <si>
    <t>≥60个</t>
  </si>
  <si>
    <t>102个</t>
  </si>
  <si>
    <t>媒体报道数</t>
  </si>
  <si>
    <t>≥60家</t>
  </si>
  <si>
    <t>163家</t>
  </si>
  <si>
    <t>参与国际组织及机构数</t>
  </si>
  <si>
    <t>≥100家</t>
  </si>
  <si>
    <t>218家</t>
  </si>
  <si>
    <t>参与企业</t>
  </si>
  <si>
    <t>≥200家</t>
  </si>
  <si>
    <t>大于200家</t>
  </si>
  <si>
    <t>满意度指标</t>
  </si>
  <si>
    <t>服务对象满意度指标</t>
  </si>
  <si>
    <t>参会人员满意度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</si>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</sst>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1"/>
      <color theme="1"/>
      <name val="宋体"/>
      <charset val="134"/>
      <scheme val="minor"/>
    </font>
    <font>
      <sz val="12"/>
      <name val="仿宋_GB2312"/>
      <charset val="134"/>
    </font>
    <font>
      <sz val="12"/>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4" borderId="10" applyNumberFormat="0" applyAlignment="0" applyProtection="0">
      <alignment vertical="center"/>
    </xf>
    <xf numFmtId="0" fontId="18" fillId="5" borderId="11" applyNumberFormat="0" applyAlignment="0" applyProtection="0">
      <alignment vertical="center"/>
    </xf>
    <xf numFmtId="0" fontId="19" fillId="5" borderId="10" applyNumberFormat="0" applyAlignment="0" applyProtection="0">
      <alignment vertical="center"/>
    </xf>
    <xf numFmtId="0" fontId="20" fillId="6"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0" borderId="0" xfId="0" applyFont="1">
      <alignment vertical="center"/>
    </xf>
    <xf numFmtId="0" fontId="2" fillId="0" borderId="0" xfId="0" applyFont="1" applyAlignment="1">
      <alignment horizontal="center" vertical="center"/>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lignment vertical="center"/>
    </xf>
    <xf numFmtId="176" fontId="5" fillId="0" borderId="1" xfId="0" applyNumberFormat="1" applyFont="1" applyBorder="1" applyAlignment="1">
      <alignment horizontal="center" vertical="center"/>
    </xf>
    <xf numFmtId="176" fontId="5" fillId="2"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78"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xf>
    <xf numFmtId="0" fontId="4" fillId="2" borderId="1" xfId="0" applyFont="1" applyFill="1" applyBorder="1" applyAlignment="1">
      <alignment horizontal="justify"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5" fillId="0" borderId="1" xfId="0" applyFont="1" applyBorder="1" applyAlignment="1">
      <alignment horizontal="center" vertical="center"/>
    </xf>
    <xf numFmtId="0" fontId="5" fillId="0" borderId="4" xfId="0" applyFont="1" applyBorder="1" applyAlignment="1">
      <alignment horizontal="center" vertical="center" wrapText="1"/>
    </xf>
    <xf numFmtId="2" fontId="5"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5" fillId="0" borderId="5"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3" fillId="2" borderId="0" xfId="0" applyFont="1" applyFill="1" applyAlignment="1">
      <alignment horizontal="center" vertical="center"/>
    </xf>
    <xf numFmtId="10"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wrapText="1"/>
    </xf>
    <xf numFmtId="0" fontId="8" fillId="2" borderId="0" xfId="0" applyFont="1" applyFill="1">
      <alignment vertical="center"/>
    </xf>
    <xf numFmtId="0" fontId="4" fillId="0" borderId="1" xfId="0" applyFont="1" applyBorder="1" applyAlignment="1">
      <alignment horizontal="left" vertical="center" wrapText="1"/>
    </xf>
    <xf numFmtId="9" fontId="8" fillId="2" borderId="0" xfId="0" applyNumberFormat="1" applyFont="1" applyFill="1" applyAlignment="1">
      <alignment horizontal="center" vertical="center"/>
    </xf>
    <xf numFmtId="0" fontId="8" fillId="2" borderId="0" xfId="0" applyFont="1" applyFill="1" applyAlignment="1">
      <alignment vertical="center" wrapText="1"/>
    </xf>
    <xf numFmtId="0" fontId="5" fillId="0" borderId="1" xfId="0" applyFont="1" applyBorder="1" applyAlignment="1">
      <alignment horizontal="left" vertical="center" wrapText="1"/>
    </xf>
    <xf numFmtId="179" fontId="4" fillId="2" borderId="1" xfId="0" applyNumberFormat="1" applyFont="1" applyFill="1" applyBorder="1" applyAlignment="1">
      <alignment horizontal="center" vertical="center"/>
    </xf>
    <xf numFmtId="178" fontId="4"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L38"/>
  <sheetViews>
    <sheetView tabSelected="1" workbookViewId="0">
      <selection activeCell="K10" sqref="K10"/>
    </sheetView>
  </sheetViews>
  <sheetFormatPr defaultColWidth="10" defaultRowHeight="15.6"/>
  <cols>
    <col min="1" max="1" width="4.09259259259259" style="2" customWidth="1"/>
    <col min="2" max="2" width="10.9074074074074" style="2" customWidth="1"/>
    <col min="3" max="3" width="18.3611111111111" style="2" customWidth="1"/>
    <col min="4" max="4" width="18.1851851851852" style="2" customWidth="1"/>
    <col min="5" max="5" width="16.1851851851852" style="2" customWidth="1"/>
    <col min="6" max="6" width="15.2222222222222" style="2" customWidth="1"/>
    <col min="7" max="7" width="13.5462962962963" style="3" customWidth="1"/>
    <col min="8" max="8" width="6.81481481481481" style="2" customWidth="1"/>
    <col min="9" max="9" width="8.09259259259259" style="2" customWidth="1"/>
    <col min="10" max="10" width="25.7222222222222" style="2" customWidth="1"/>
    <col min="11" max="11" width="20.4537037037037" style="2" customWidth="1"/>
    <col min="12" max="12" width="16.1851851851852" style="2" customWidth="1"/>
    <col min="13" max="13" width="17" style="2" customWidth="1"/>
    <col min="14" max="16384" width="10" style="2"/>
  </cols>
  <sheetData>
    <row r="1" ht="22" customHeight="1" spans="1:10">
      <c r="A1" s="4" t="s">
        <v>0</v>
      </c>
      <c r="B1" s="4"/>
      <c r="C1" s="4"/>
      <c r="D1" s="4"/>
      <c r="E1" s="4"/>
      <c r="F1" s="4"/>
      <c r="G1" s="4"/>
      <c r="H1" s="4"/>
      <c r="I1" s="4"/>
      <c r="J1" s="4"/>
    </row>
    <row r="2" ht="18" customHeight="1" spans="1:10">
      <c r="A2" s="5" t="s">
        <v>1</v>
      </c>
      <c r="B2" s="5"/>
      <c r="C2" s="5"/>
      <c r="D2" s="5"/>
      <c r="E2" s="5"/>
      <c r="F2" s="5"/>
      <c r="G2" s="5"/>
      <c r="H2" s="5"/>
      <c r="I2" s="5"/>
      <c r="J2" s="5"/>
    </row>
    <row r="3" s="1" customFormat="1" ht="24" customHeight="1" spans="1:10">
      <c r="A3" s="6" t="s">
        <v>2</v>
      </c>
      <c r="B3" s="7"/>
      <c r="C3" s="7"/>
      <c r="D3" s="7" t="s">
        <v>3</v>
      </c>
      <c r="E3" s="7"/>
      <c r="F3" s="7"/>
      <c r="G3" s="7"/>
      <c r="H3" s="7"/>
      <c r="I3" s="7"/>
      <c r="J3" s="7"/>
    </row>
    <row r="4" s="1" customFormat="1" ht="24" customHeight="1" spans="1:10">
      <c r="A4" s="6" t="s">
        <v>4</v>
      </c>
      <c r="B4" s="7"/>
      <c r="C4" s="7"/>
      <c r="D4" s="8" t="s">
        <v>5</v>
      </c>
      <c r="E4" s="8"/>
      <c r="F4" s="8"/>
      <c r="G4" s="7" t="s">
        <v>6</v>
      </c>
      <c r="H4" s="6" t="s">
        <v>7</v>
      </c>
      <c r="I4" s="6"/>
      <c r="J4" s="6"/>
    </row>
    <row r="5" s="1" customFormat="1" ht="24" customHeight="1" spans="1:10">
      <c r="A5" s="6" t="s">
        <v>8</v>
      </c>
      <c r="B5" s="6"/>
      <c r="C5" s="6"/>
      <c r="D5" s="7"/>
      <c r="E5" s="6" t="s">
        <v>9</v>
      </c>
      <c r="F5" s="6" t="s">
        <v>10</v>
      </c>
      <c r="G5" s="6" t="s">
        <v>11</v>
      </c>
      <c r="H5" s="6" t="s">
        <v>12</v>
      </c>
      <c r="I5" s="6" t="s">
        <v>13</v>
      </c>
      <c r="J5" s="7" t="s">
        <v>14</v>
      </c>
    </row>
    <row r="6" s="1" customFormat="1" ht="18" customHeight="1" spans="1:10">
      <c r="A6" s="6"/>
      <c r="B6" s="6"/>
      <c r="C6" s="6"/>
      <c r="D6" s="9" t="s">
        <v>15</v>
      </c>
      <c r="E6" s="10">
        <v>3094</v>
      </c>
      <c r="F6" s="10">
        <v>4152.028281</v>
      </c>
      <c r="G6" s="11">
        <v>4138.482586</v>
      </c>
      <c r="H6" s="12">
        <v>10</v>
      </c>
      <c r="I6" s="36">
        <f>G6/F6</f>
        <v>0.996737571595553</v>
      </c>
      <c r="J6" s="37">
        <f>H6*I6</f>
        <v>9.96737571595553</v>
      </c>
    </row>
    <row r="7" s="1" customFormat="1" ht="18" customHeight="1" spans="1:11">
      <c r="A7" s="6"/>
      <c r="B7" s="6"/>
      <c r="C7" s="6"/>
      <c r="D7" s="13" t="s">
        <v>16</v>
      </c>
      <c r="E7" s="10">
        <v>3094</v>
      </c>
      <c r="F7" s="10">
        <v>4152.028281</v>
      </c>
      <c r="G7" s="11">
        <v>4138.482586</v>
      </c>
      <c r="H7" s="12" t="s">
        <v>17</v>
      </c>
      <c r="I7" s="36">
        <f>G7/F7</f>
        <v>0.996737571595553</v>
      </c>
      <c r="J7" s="12" t="s">
        <v>17</v>
      </c>
      <c r="K7" s="38"/>
    </row>
    <row r="8" s="1" customFormat="1" ht="18" customHeight="1" spans="1:10">
      <c r="A8" s="6"/>
      <c r="B8" s="6"/>
      <c r="C8" s="6"/>
      <c r="D8" s="13" t="s">
        <v>18</v>
      </c>
      <c r="E8" s="14"/>
      <c r="F8" s="14"/>
      <c r="G8" s="14"/>
      <c r="H8" s="12"/>
      <c r="I8" s="36"/>
      <c r="J8" s="37"/>
    </row>
    <row r="9" s="1" customFormat="1" ht="18" customHeight="1" spans="1:10">
      <c r="A9" s="6"/>
      <c r="B9" s="6"/>
      <c r="C9" s="6"/>
      <c r="D9" s="15" t="s">
        <v>19</v>
      </c>
      <c r="E9" s="14"/>
      <c r="F9" s="14"/>
      <c r="G9" s="14"/>
      <c r="H9" s="7"/>
      <c r="I9" s="36"/>
      <c r="J9" s="37"/>
    </row>
    <row r="10" s="1" customFormat="1" ht="20" customHeight="1" spans="1:10">
      <c r="A10" s="6" t="s">
        <v>20</v>
      </c>
      <c r="B10" s="6" t="s">
        <v>21</v>
      </c>
      <c r="C10" s="6"/>
      <c r="D10" s="6"/>
      <c r="E10" s="6"/>
      <c r="F10" s="6"/>
      <c r="G10" s="6" t="s">
        <v>22</v>
      </c>
      <c r="H10" s="6"/>
      <c r="I10" s="6"/>
      <c r="J10" s="6"/>
    </row>
    <row r="11" s="1" customFormat="1" ht="128" customHeight="1" spans="1:10">
      <c r="A11" s="6"/>
      <c r="B11" s="16" t="s">
        <v>23</v>
      </c>
      <c r="C11" s="16"/>
      <c r="D11" s="16"/>
      <c r="E11" s="16"/>
      <c r="F11" s="16"/>
      <c r="G11" s="16" t="s">
        <v>24</v>
      </c>
      <c r="H11" s="16"/>
      <c r="I11" s="16"/>
      <c r="J11" s="16"/>
    </row>
    <row r="12" s="1" customFormat="1" ht="24" spans="1:10">
      <c r="A12" s="8" t="s">
        <v>25</v>
      </c>
      <c r="B12" s="8" t="s">
        <v>26</v>
      </c>
      <c r="C12" s="17" t="s">
        <v>27</v>
      </c>
      <c r="D12" s="18" t="s">
        <v>28</v>
      </c>
      <c r="E12" s="19" t="s">
        <v>29</v>
      </c>
      <c r="F12" s="20"/>
      <c r="G12" s="8" t="s">
        <v>30</v>
      </c>
      <c r="H12" s="8" t="s">
        <v>12</v>
      </c>
      <c r="I12" s="8" t="s">
        <v>14</v>
      </c>
      <c r="J12" s="8" t="s">
        <v>31</v>
      </c>
    </row>
    <row r="13" s="1" customFormat="1" ht="36" spans="1:10">
      <c r="A13" s="8"/>
      <c r="B13" s="21" t="s">
        <v>32</v>
      </c>
      <c r="C13" s="21" t="s">
        <v>33</v>
      </c>
      <c r="D13" s="21" t="s">
        <v>34</v>
      </c>
      <c r="E13" s="22" t="s">
        <v>35</v>
      </c>
      <c r="F13" s="22"/>
      <c r="G13" s="23" t="s">
        <v>36</v>
      </c>
      <c r="H13" s="8">
        <v>4</v>
      </c>
      <c r="I13" s="17">
        <v>3.6</v>
      </c>
      <c r="J13" s="39" t="s">
        <v>37</v>
      </c>
    </row>
    <row r="14" s="1" customFormat="1" ht="36" spans="1:12">
      <c r="A14" s="8"/>
      <c r="B14" s="21"/>
      <c r="C14" s="21" t="s">
        <v>33</v>
      </c>
      <c r="D14" s="21" t="s">
        <v>38</v>
      </c>
      <c r="E14" s="22" t="s">
        <v>39</v>
      </c>
      <c r="F14" s="22"/>
      <c r="G14" s="23" t="s">
        <v>40</v>
      </c>
      <c r="H14" s="8">
        <v>5</v>
      </c>
      <c r="I14" s="23">
        <v>4</v>
      </c>
      <c r="J14" s="39" t="s">
        <v>37</v>
      </c>
      <c r="K14" s="40"/>
      <c r="L14" s="38"/>
    </row>
    <row r="15" s="1" customFormat="1" spans="1:10">
      <c r="A15" s="8"/>
      <c r="B15" s="21"/>
      <c r="C15" s="21" t="s">
        <v>33</v>
      </c>
      <c r="D15" s="21" t="s">
        <v>41</v>
      </c>
      <c r="E15" s="22" t="s">
        <v>42</v>
      </c>
      <c r="F15" s="22"/>
      <c r="G15" s="23" t="s">
        <v>43</v>
      </c>
      <c r="H15" s="8">
        <v>4</v>
      </c>
      <c r="I15" s="17">
        <v>4</v>
      </c>
      <c r="J15" s="39"/>
    </row>
    <row r="16" s="1" customFormat="1" spans="1:10">
      <c r="A16" s="8"/>
      <c r="B16" s="21"/>
      <c r="C16" s="21" t="s">
        <v>33</v>
      </c>
      <c r="D16" s="21" t="s">
        <v>44</v>
      </c>
      <c r="E16" s="22" t="s">
        <v>45</v>
      </c>
      <c r="F16" s="22"/>
      <c r="G16" s="23" t="s">
        <v>46</v>
      </c>
      <c r="H16" s="8">
        <v>4</v>
      </c>
      <c r="I16" s="17">
        <v>4</v>
      </c>
      <c r="J16" s="39"/>
    </row>
    <row r="17" s="1" customFormat="1" ht="24" spans="1:10">
      <c r="A17" s="8"/>
      <c r="B17" s="21"/>
      <c r="C17" s="21" t="s">
        <v>33</v>
      </c>
      <c r="D17" s="21" t="s">
        <v>47</v>
      </c>
      <c r="E17" s="22" t="s">
        <v>48</v>
      </c>
      <c r="F17" s="22"/>
      <c r="G17" s="23" t="s">
        <v>49</v>
      </c>
      <c r="H17" s="8">
        <v>6</v>
      </c>
      <c r="I17" s="17">
        <v>6</v>
      </c>
      <c r="J17" s="39"/>
    </row>
    <row r="18" s="1" customFormat="1" ht="36" spans="1:10">
      <c r="A18" s="8"/>
      <c r="B18" s="21"/>
      <c r="C18" s="21" t="s">
        <v>50</v>
      </c>
      <c r="D18" s="21" t="s">
        <v>51</v>
      </c>
      <c r="E18" s="22" t="s">
        <v>52</v>
      </c>
      <c r="F18" s="22"/>
      <c r="G18" s="23" t="s">
        <v>53</v>
      </c>
      <c r="H18" s="8">
        <v>4</v>
      </c>
      <c r="I18" s="17">
        <v>3.2</v>
      </c>
      <c r="J18" s="39" t="s">
        <v>37</v>
      </c>
    </row>
    <row r="19" s="1" customFormat="1" spans="1:10">
      <c r="A19" s="8"/>
      <c r="B19" s="21"/>
      <c r="C19" s="21" t="s">
        <v>50</v>
      </c>
      <c r="D19" s="21" t="s">
        <v>54</v>
      </c>
      <c r="E19" s="22" t="s">
        <v>55</v>
      </c>
      <c r="F19" s="22"/>
      <c r="G19" s="23" t="s">
        <v>56</v>
      </c>
      <c r="H19" s="8">
        <v>4</v>
      </c>
      <c r="I19" s="17">
        <v>4</v>
      </c>
      <c r="J19" s="39"/>
    </row>
    <row r="20" s="1" customFormat="1" ht="36" spans="1:10">
      <c r="A20" s="8"/>
      <c r="B20" s="21"/>
      <c r="C20" s="21" t="s">
        <v>50</v>
      </c>
      <c r="D20" s="21" t="s">
        <v>57</v>
      </c>
      <c r="E20" s="22" t="s">
        <v>58</v>
      </c>
      <c r="F20" s="22"/>
      <c r="G20" s="23" t="s">
        <v>59</v>
      </c>
      <c r="H20" s="8">
        <v>4</v>
      </c>
      <c r="I20" s="17">
        <f>ROUND(128/300*4,2)</f>
        <v>1.71</v>
      </c>
      <c r="J20" s="39" t="s">
        <v>60</v>
      </c>
    </row>
    <row r="21" s="1" customFormat="1" ht="24" spans="1:10">
      <c r="A21" s="8"/>
      <c r="B21" s="21"/>
      <c r="C21" s="21" t="s">
        <v>61</v>
      </c>
      <c r="D21" s="21" t="s">
        <v>62</v>
      </c>
      <c r="E21" s="22" t="s">
        <v>63</v>
      </c>
      <c r="F21" s="22"/>
      <c r="G21" s="23" t="s">
        <v>64</v>
      </c>
      <c r="H21" s="8">
        <v>4</v>
      </c>
      <c r="I21" s="17">
        <v>4</v>
      </c>
      <c r="J21" s="39"/>
    </row>
    <row r="22" s="1" customFormat="1" ht="24" spans="1:11">
      <c r="A22" s="8"/>
      <c r="B22" s="21"/>
      <c r="C22" s="21" t="s">
        <v>61</v>
      </c>
      <c r="D22" s="21" t="s">
        <v>65</v>
      </c>
      <c r="E22" s="22" t="s">
        <v>63</v>
      </c>
      <c r="F22" s="22"/>
      <c r="G22" s="23" t="s">
        <v>64</v>
      </c>
      <c r="H22" s="8">
        <v>4</v>
      </c>
      <c r="I22" s="17">
        <v>4</v>
      </c>
      <c r="J22" s="39"/>
      <c r="K22" s="41"/>
    </row>
    <row r="23" s="1" customFormat="1" ht="24" spans="1:10">
      <c r="A23" s="8"/>
      <c r="B23" s="21"/>
      <c r="C23" s="21" t="s">
        <v>61</v>
      </c>
      <c r="D23" s="21" t="s">
        <v>66</v>
      </c>
      <c r="E23" s="22" t="s">
        <v>67</v>
      </c>
      <c r="F23" s="22"/>
      <c r="G23" s="21" t="s">
        <v>68</v>
      </c>
      <c r="H23" s="8">
        <v>4</v>
      </c>
      <c r="I23" s="17">
        <v>4</v>
      </c>
      <c r="J23" s="39"/>
    </row>
    <row r="24" s="1" customFormat="1" ht="24" spans="1:10">
      <c r="A24" s="8"/>
      <c r="B24" s="24" t="s">
        <v>69</v>
      </c>
      <c r="C24" s="21" t="s">
        <v>70</v>
      </c>
      <c r="D24" s="21" t="s">
        <v>71</v>
      </c>
      <c r="E24" s="22" t="s">
        <v>72</v>
      </c>
      <c r="F24" s="22"/>
      <c r="G24" s="25" t="s">
        <v>73</v>
      </c>
      <c r="H24" s="8">
        <v>5</v>
      </c>
      <c r="I24" s="17">
        <v>5</v>
      </c>
      <c r="J24" s="39"/>
    </row>
    <row r="25" s="1" customFormat="1" spans="1:10">
      <c r="A25" s="8"/>
      <c r="B25" s="24"/>
      <c r="C25" s="21" t="s">
        <v>70</v>
      </c>
      <c r="D25" s="21" t="s">
        <v>74</v>
      </c>
      <c r="E25" s="22" t="s">
        <v>75</v>
      </c>
      <c r="F25" s="22"/>
      <c r="G25" s="21" t="s">
        <v>76</v>
      </c>
      <c r="H25" s="8">
        <v>2</v>
      </c>
      <c r="I25" s="8">
        <v>2</v>
      </c>
      <c r="J25" s="39"/>
    </row>
    <row r="26" s="1" customFormat="1" spans="1:10">
      <c r="A26" s="8"/>
      <c r="B26" s="24"/>
      <c r="C26" s="21" t="s">
        <v>70</v>
      </c>
      <c r="D26" s="21" t="s">
        <v>77</v>
      </c>
      <c r="E26" s="22" t="s">
        <v>78</v>
      </c>
      <c r="F26" s="22"/>
      <c r="G26" s="21" t="s">
        <v>79</v>
      </c>
      <c r="H26" s="8">
        <v>1</v>
      </c>
      <c r="I26" s="8">
        <v>1</v>
      </c>
      <c r="J26" s="39"/>
    </row>
    <row r="27" s="1" customFormat="1" ht="36" spans="1:10">
      <c r="A27" s="8"/>
      <c r="B27" s="26" t="s">
        <v>80</v>
      </c>
      <c r="C27" s="21" t="s">
        <v>81</v>
      </c>
      <c r="D27" s="21" t="s">
        <v>82</v>
      </c>
      <c r="E27" s="22" t="s">
        <v>83</v>
      </c>
      <c r="F27" s="22"/>
      <c r="G27" s="21" t="s">
        <v>84</v>
      </c>
      <c r="H27" s="8">
        <v>5</v>
      </c>
      <c r="I27" s="8">
        <v>3.5</v>
      </c>
      <c r="J27" s="42" t="s">
        <v>37</v>
      </c>
    </row>
    <row r="28" s="1" customFormat="1" spans="1:10">
      <c r="A28" s="8"/>
      <c r="B28" s="26"/>
      <c r="C28" s="21" t="s">
        <v>85</v>
      </c>
      <c r="D28" s="21" t="s">
        <v>86</v>
      </c>
      <c r="E28" s="22" t="s">
        <v>87</v>
      </c>
      <c r="F28" s="22"/>
      <c r="G28" s="21" t="s">
        <v>88</v>
      </c>
      <c r="H28" s="8">
        <v>5</v>
      </c>
      <c r="I28" s="8">
        <v>5</v>
      </c>
      <c r="J28" s="21"/>
    </row>
    <row r="29" s="1" customFormat="1" spans="1:10">
      <c r="A29" s="8"/>
      <c r="B29" s="26"/>
      <c r="C29" s="21" t="s">
        <v>85</v>
      </c>
      <c r="D29" s="21" t="s">
        <v>89</v>
      </c>
      <c r="E29" s="22" t="s">
        <v>90</v>
      </c>
      <c r="F29" s="22"/>
      <c r="G29" s="21" t="s">
        <v>91</v>
      </c>
      <c r="H29" s="8">
        <v>5</v>
      </c>
      <c r="I29" s="8">
        <v>5</v>
      </c>
      <c r="J29" s="21"/>
    </row>
    <row r="30" s="1" customFormat="1" spans="1:10">
      <c r="A30" s="8"/>
      <c r="B30" s="26"/>
      <c r="C30" s="21" t="s">
        <v>85</v>
      </c>
      <c r="D30" s="21" t="s">
        <v>92</v>
      </c>
      <c r="E30" s="22" t="s">
        <v>93</v>
      </c>
      <c r="F30" s="22"/>
      <c r="G30" s="21" t="s">
        <v>94</v>
      </c>
      <c r="H30" s="8">
        <v>5</v>
      </c>
      <c r="I30" s="8">
        <v>5</v>
      </c>
      <c r="J30" s="21"/>
    </row>
    <row r="31" s="1" customFormat="1" ht="24" spans="1:10">
      <c r="A31" s="8"/>
      <c r="B31" s="26"/>
      <c r="C31" s="21" t="s">
        <v>85</v>
      </c>
      <c r="D31" s="21" t="s">
        <v>95</v>
      </c>
      <c r="E31" s="22" t="s">
        <v>96</v>
      </c>
      <c r="F31" s="22"/>
      <c r="G31" s="21" t="s">
        <v>97</v>
      </c>
      <c r="H31" s="8">
        <v>5</v>
      </c>
      <c r="I31" s="8">
        <v>5</v>
      </c>
      <c r="J31" s="21"/>
    </row>
    <row r="32" s="1" customFormat="1" spans="1:10">
      <c r="A32" s="8"/>
      <c r="B32" s="26"/>
      <c r="C32" s="21" t="s">
        <v>85</v>
      </c>
      <c r="D32" s="21" t="s">
        <v>98</v>
      </c>
      <c r="E32" s="22" t="s">
        <v>99</v>
      </c>
      <c r="F32" s="22"/>
      <c r="G32" s="8" t="s">
        <v>100</v>
      </c>
      <c r="H32" s="8">
        <v>5</v>
      </c>
      <c r="I32" s="8">
        <v>5</v>
      </c>
      <c r="J32" s="21"/>
    </row>
    <row r="33" s="1" customFormat="1" ht="24" spans="1:10">
      <c r="A33" s="8"/>
      <c r="B33" s="27" t="s">
        <v>101</v>
      </c>
      <c r="C33" s="21" t="s">
        <v>102</v>
      </c>
      <c r="D33" s="21" t="s">
        <v>103</v>
      </c>
      <c r="E33" s="22" t="s">
        <v>104</v>
      </c>
      <c r="F33" s="22"/>
      <c r="G33" s="28">
        <v>0.9808</v>
      </c>
      <c r="H33" s="8">
        <v>5</v>
      </c>
      <c r="I33" s="8">
        <v>5</v>
      </c>
      <c r="J33" s="21"/>
    </row>
    <row r="34" s="1" customFormat="1" ht="27" customHeight="1" spans="1:10">
      <c r="A34" s="29" t="s">
        <v>105</v>
      </c>
      <c r="B34" s="30"/>
      <c r="C34" s="30"/>
      <c r="D34" s="30"/>
      <c r="E34" s="30"/>
      <c r="F34" s="30"/>
      <c r="G34" s="31"/>
      <c r="H34" s="12">
        <f>SUM(H13:H33)+H6</f>
        <v>100</v>
      </c>
      <c r="I34" s="43">
        <f>SUM(I13:I33)+J6</f>
        <v>93.9773757159555</v>
      </c>
      <c r="J34" s="44"/>
    </row>
    <row r="35" s="1" customFormat="1" ht="123" customHeight="1" spans="1:10">
      <c r="A35" s="32" t="s">
        <v>106</v>
      </c>
      <c r="B35" s="9"/>
      <c r="C35" s="9"/>
      <c r="D35" s="9"/>
      <c r="E35" s="9"/>
      <c r="F35" s="9"/>
      <c r="G35" s="9"/>
      <c r="H35" s="9"/>
      <c r="I35" s="9"/>
      <c r="J35" s="9"/>
    </row>
    <row r="36" ht="14.25" customHeight="1" spans="1:10">
      <c r="A36" s="33"/>
      <c r="B36" s="34"/>
      <c r="C36" s="34"/>
      <c r="D36" s="34"/>
      <c r="E36" s="34"/>
      <c r="F36" s="34"/>
      <c r="G36" s="34"/>
      <c r="H36" s="34"/>
      <c r="I36" s="34"/>
      <c r="J36" s="34"/>
    </row>
    <row r="38" ht="17.4" spans="7:7">
      <c r="G38" s="35"/>
    </row>
  </sheetData>
  <mergeCells count="42">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A34:G34"/>
    <mergeCell ref="A35:J35"/>
    <mergeCell ref="A36:J36"/>
    <mergeCell ref="A10:A11"/>
    <mergeCell ref="A12:A33"/>
    <mergeCell ref="B13:B23"/>
    <mergeCell ref="B24:B26"/>
    <mergeCell ref="B27:B32"/>
    <mergeCell ref="A5:C9"/>
  </mergeCells>
  <printOptions horizontalCentered="1"/>
  <pageMargins left="0.75" right="0.75" top="1" bottom="1" header="0.5" footer="0.5"/>
  <pageSetup paperSize="9" scale="96" fitToHeight="0" orientation="landscape" horizontalDpi="600"/>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2025-02-08T15:38:00Z</dcterms:created>
  <dcterms:modified xsi:type="dcterms:W3CDTF">2025-08-22T07:57:00Z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513BE96F28B442C0A07AF58FF7AE64E3_13</vt:lpwstr>
  </property>
  <property fmtid="{D5CDD505-2E9C-101B-9397-08002B2CF9AE}" pid="3" name="KSOProductBuildVer">
    <vt:lpwstr>2052-12.1.0.21915</vt:lpwstr>
  </property>
</Properties>
</file>