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<sst xmlns="http://schemas.openxmlformats.org/spreadsheetml/2006/main" count="110" uniqueCount="95">
  <si>
    <t>项目支出绩效自评表</t>
  </si>
  <si>
    <t>（2024年度）</t>
  </si>
  <si>
    <t>项目名称</t>
  </si>
  <si>
    <t>新材料和智能制造领域研究与决策支撑</t>
  </si>
  <si>
    <t>主管部门</t>
  </si>
  <si>
    <t>北京市科学技术委员会</t>
  </si>
  <si>
    <t>实施单位</t>
  </si>
  <si>
    <t>北京新材料和新能源科技发展中心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</si>
  <si>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</si>
  <si>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</si>
  <si>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</si>
  <si>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</si>
  <si>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</si>
  <si>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</si>
  <si>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</si>
  <si>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</si>
  <si>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</si>
  <si>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</si>
  <si>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</si>
  <si>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</si>
  <si>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</si>
  <si>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</si>
  <si>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</si>
  <si>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在新材料、新能源、新能源智能汽车、智能制造4个领域，围绕市委市政府重点工作，开展细分领域深耕。通召开专家研讨会，组织领域行业研究，支撑完成相关领域的科技项目组织凝练和领域分析、服务创新主体：召开专家研讨会不少于50次，全年形成研究报告不少于15篇，服务新型（重点）研发机构不少于10次，服务创新主体不少于20家，支撑市科委、中关村管委会材制处做好科技创新中心的相关重点工作任务。</t>
  </si>
  <si>
    <t>一是围绕新材料、氢能、商业航天、机器人等领域，形成研究报告47篇；支撑材制处牵头办理人大建议、政协提案共计41件。二是加大政策宣讲力度，其中就《北京市加快商业航天创新发展行动方案（2024-2031年）》，面向金融行业、人才行业及高校院所等累计宣讲7次。三是与相关部门联合承办“北京商业航天高质量发展大会”、“空天信息产业创新发展大会”、“国家重大科研成果示范应用对接低空经济专场活动”等3场重要会议活动。四是高质量支撑中关村论坛工作。重点调动百余个项目参展论坛常设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</si>
  <si>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</si>
  <si>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</si>
  <si>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</si>
  <si>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</si>
  <si>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</si>
  <si>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</si>
  <si>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</si>
  <si>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</si>
  <si>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</si>
  <si>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研究报告、工作报告</t>
  </si>
  <si>
    <t>≥15篇</t>
  </si>
  <si>
    <t>47篇</t>
  </si>
  <si>
    <t>年初指标设置偏低，后续设置提高指标值</t>
  </si>
  <si>
    <t>服务创新主体</t>
  </si>
  <si>
    <t>≥20家</t>
  </si>
  <si>
    <t>77家</t>
  </si>
  <si>
    <t>服务新型（重点）研发机构</t>
  </si>
  <si>
    <t>≥10次</t>
  </si>
  <si>
    <t>24次</t>
  </si>
  <si>
    <t>组织专家研讨会</t>
  </si>
  <si>
    <t>≥50次</t>
  </si>
  <si>
    <t>53次</t>
  </si>
  <si>
    <t>质量指标</t>
  </si>
  <si>
    <t>课题结题率</t>
  </si>
  <si>
    <t>≥100%</t>
  </si>
  <si>
    <t>时效指标</t>
  </si>
  <si>
    <t>资金支出时限</t>
  </si>
  <si>
    <t>2024年12月前</t>
  </si>
  <si>
    <t>研究报告汇编编制时限</t>
  </si>
  <si>
    <t>成本指标</t>
  </si>
  <si>
    <t>经济成本指标</t>
  </si>
  <si>
    <t>项目总成本</t>
  </si>
  <si>
    <t>≤186.504万元</t>
  </si>
  <si>
    <t>139.92555万元</t>
  </si>
  <si>
    <t>咨询费</t>
  </si>
  <si>
    <t>≤82.5万元</t>
  </si>
  <si>
    <t>66.795万元</t>
  </si>
  <si>
    <t>印刷费</t>
  </si>
  <si>
    <t>≤2.81万元</t>
  </si>
  <si>
    <t>1.893万元</t>
  </si>
  <si>
    <t>今后强化预算执行管理</t>
  </si>
  <si>
    <t>劳务费</t>
  </si>
  <si>
    <t>≤30万元</t>
  </si>
  <si>
    <t>3.9008万元</t>
  </si>
  <si>
    <t>因工作调整，导致支出率低。今后强化预算执行</t>
  </si>
  <si>
    <t>差旅费</t>
  </si>
  <si>
    <t>≤4万元</t>
  </si>
  <si>
    <t>2.18675万元</t>
  </si>
  <si>
    <t>因工作安排调整，部分费用未发生，今后强化预算执行管理</t>
  </si>
  <si>
    <t>其他费用</t>
  </si>
  <si>
    <t>≤12.194万元</t>
  </si>
  <si>
    <t>10.15万元</t>
  </si>
  <si>
    <t>委托外协费</t>
  </si>
  <si>
    <t>≤55万元</t>
  </si>
  <si>
    <t>55万元</t>
  </si>
  <si>
    <t>效益指标</t>
  </si>
  <si>
    <t>社会效益指标</t>
  </si>
  <si>
    <t>信息被采纳数</t>
  </si>
  <si>
    <t>≥10条</t>
  </si>
  <si>
    <t>12条</t>
  </si>
  <si>
    <t>可持续影响指标</t>
  </si>
  <si>
    <t>支撑开展领域创新工作</t>
  </si>
  <si>
    <t>有效支撑</t>
  </si>
  <si>
    <t>圆满完成支撑市科委、中关村管委会材制处领域创新工作</t>
  </si>
  <si>
    <t>满意度指标</t>
  </si>
  <si>
    <t>服务对象满意度指标</t>
  </si>
  <si>
    <t>处室满意度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</si>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</sst>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57" fontId="5" fillId="2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>
      <alignment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indent="2"/>
    </xf>
    <xf numFmtId="0" fontId="3" fillId="0" borderId="0" xfId="0" applyFont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topLeftCell="A20" workbookViewId="0">
      <selection activeCell="G27" sqref="G27"/>
    </sheetView>
  </sheetViews>
  <sheetFormatPr defaultColWidth="10" defaultRowHeight="15.6"/>
  <cols>
    <col min="1" max="1" width="4.11111111111111" style="2" customWidth="1"/>
    <col min="2" max="2" width="10.8888888888889" style="3" customWidth="1"/>
    <col min="3" max="3" width="17.7777777777778" style="3" customWidth="1"/>
    <col min="4" max="4" width="25.2222222222222" style="4" customWidth="1"/>
    <col min="5" max="5" width="13.5555555555556" style="4" customWidth="1"/>
    <col min="6" max="6" width="14.3333333333333" style="4" customWidth="1"/>
    <col min="7" max="7" width="19" style="3" customWidth="1"/>
    <col min="8" max="8" width="6.77777777777778" style="5" customWidth="1"/>
    <col min="9" max="9" width="8.11111111111111" style="3" customWidth="1"/>
    <col min="10" max="10" width="19.4444444444444" style="3" customWidth="1"/>
    <col min="11" max="11" width="14.3333333333333" style="3"/>
    <col min="12" max="12" width="16.2222222222222" style="6" customWidth="1"/>
    <col min="13" max="13" width="17" style="6" customWidth="1"/>
    <col min="14" max="16384" width="10" style="3"/>
  </cols>
  <sheetData>
    <row r="1" ht="22.05" customHeight="1" spans="1:10">
      <c r="A1" s="7" t="s">
        <v>0</v>
      </c>
      <c r="B1" s="7"/>
      <c r="C1" s="7"/>
      <c r="D1" s="7"/>
      <c r="E1" s="7"/>
      <c r="F1" s="7"/>
      <c r="G1" s="7"/>
      <c r="H1" s="8"/>
      <c r="I1" s="7"/>
      <c r="J1" s="7"/>
    </row>
    <row r="2" ht="22.05" customHeight="1" spans="1:10">
      <c r="A2" s="9" t="s">
        <v>1</v>
      </c>
      <c r="B2" s="9"/>
      <c r="C2" s="9"/>
      <c r="D2" s="9"/>
      <c r="E2" s="9"/>
      <c r="F2" s="9"/>
      <c r="G2" s="9"/>
      <c r="H2" s="10"/>
      <c r="I2" s="9"/>
      <c r="J2" s="9"/>
    </row>
    <row r="3" s="1" customFormat="1" ht="24" customHeight="1" spans="1:10">
      <c r="A3" s="11" t="s">
        <v>2</v>
      </c>
      <c r="B3" s="12"/>
      <c r="C3" s="12"/>
      <c r="D3" s="12" t="s">
        <v>3</v>
      </c>
      <c r="E3" s="12"/>
      <c r="F3" s="12"/>
      <c r="G3" s="12"/>
      <c r="H3" s="13"/>
      <c r="I3" s="12"/>
      <c r="J3" s="12"/>
    </row>
    <row r="4" s="1" customFormat="1" ht="24" customHeight="1" spans="1:10">
      <c r="A4" s="11" t="s">
        <v>4</v>
      </c>
      <c r="B4" s="12"/>
      <c r="C4" s="12"/>
      <c r="D4" s="14" t="s">
        <v>5</v>
      </c>
      <c r="E4" s="14"/>
      <c r="F4" s="14"/>
      <c r="G4" s="12" t="s">
        <v>6</v>
      </c>
      <c r="H4" s="14" t="s">
        <v>7</v>
      </c>
      <c r="I4" s="11"/>
      <c r="J4" s="11"/>
    </row>
    <row r="5" s="1" customFormat="1" ht="24" customHeight="1" spans="1:10">
      <c r="A5" s="11" t="s">
        <v>8</v>
      </c>
      <c r="B5" s="11"/>
      <c r="C5" s="11"/>
      <c r="D5" s="12"/>
      <c r="E5" s="11" t="s">
        <v>9</v>
      </c>
      <c r="F5" s="11" t="s">
        <v>10</v>
      </c>
      <c r="G5" s="11" t="s">
        <v>11</v>
      </c>
      <c r="H5" s="14" t="s">
        <v>12</v>
      </c>
      <c r="I5" s="11" t="s">
        <v>13</v>
      </c>
      <c r="J5" s="12" t="s">
        <v>14</v>
      </c>
    </row>
    <row r="6" s="1" customFormat="1" ht="24" customHeight="1" spans="1:10">
      <c r="A6" s="11"/>
      <c r="B6" s="11"/>
      <c r="C6" s="11"/>
      <c r="D6" s="15" t="s">
        <v>15</v>
      </c>
      <c r="E6" s="16">
        <v>186.504</v>
      </c>
      <c r="F6" s="16">
        <v>186.504</v>
      </c>
      <c r="G6" s="16">
        <v>139.92555</v>
      </c>
      <c r="H6" s="17">
        <v>10</v>
      </c>
      <c r="I6" s="39">
        <f>G6/F6</f>
        <v>0.750254954317334</v>
      </c>
      <c r="J6" s="40">
        <f>H6*I6</f>
        <v>7.50254954317334</v>
      </c>
    </row>
    <row r="7" s="1" customFormat="1" ht="24" customHeight="1" spans="1:10">
      <c r="A7" s="11"/>
      <c r="B7" s="11"/>
      <c r="C7" s="11"/>
      <c r="D7" s="18" t="s">
        <v>16</v>
      </c>
      <c r="E7" s="16">
        <v>186.504</v>
      </c>
      <c r="F7" s="16">
        <v>186.504</v>
      </c>
      <c r="G7" s="16">
        <v>139.92555</v>
      </c>
      <c r="H7" s="17" t="s">
        <v>17</v>
      </c>
      <c r="I7" s="39">
        <f>G7/F7</f>
        <v>0.750254954317334</v>
      </c>
      <c r="J7" s="41" t="s">
        <v>17</v>
      </c>
    </row>
    <row r="8" s="1" customFormat="1" ht="24" customHeight="1" spans="1:10">
      <c r="A8" s="11"/>
      <c r="B8" s="11"/>
      <c r="C8" s="11"/>
      <c r="D8" s="18" t="s">
        <v>18</v>
      </c>
      <c r="E8" s="19"/>
      <c r="F8" s="19"/>
      <c r="G8" s="20"/>
      <c r="H8" s="17"/>
      <c r="I8" s="39"/>
      <c r="J8" s="40"/>
    </row>
    <row r="9" s="1" customFormat="1" ht="24" customHeight="1" spans="1:10">
      <c r="A9" s="11"/>
      <c r="B9" s="11"/>
      <c r="C9" s="11"/>
      <c r="D9" s="21" t="s">
        <v>19</v>
      </c>
      <c r="E9" s="19"/>
      <c r="F9" s="19"/>
      <c r="G9" s="20"/>
      <c r="H9" s="13"/>
      <c r="I9" s="39"/>
      <c r="J9" s="40"/>
    </row>
    <row r="10" s="1" customFormat="1" ht="24" customHeight="1" spans="1:10">
      <c r="A10" s="11" t="s">
        <v>20</v>
      </c>
      <c r="B10" s="11" t="s">
        <v>21</v>
      </c>
      <c r="C10" s="11"/>
      <c r="D10" s="11"/>
      <c r="E10" s="11"/>
      <c r="F10" s="11"/>
      <c r="G10" s="11" t="s">
        <v>22</v>
      </c>
      <c r="H10" s="14"/>
      <c r="I10" s="11"/>
      <c r="J10" s="11"/>
    </row>
    <row r="11" s="1" customFormat="1" ht="147" customHeight="1" spans="1:10">
      <c r="A11" s="11"/>
      <c r="B11" s="18" t="s">
        <v>23</v>
      </c>
      <c r="C11" s="18"/>
      <c r="D11" s="18"/>
      <c r="E11" s="18"/>
      <c r="F11" s="18"/>
      <c r="G11" s="22" t="s">
        <v>24</v>
      </c>
      <c r="H11" s="22"/>
      <c r="I11" s="22"/>
      <c r="J11" s="22"/>
    </row>
    <row r="12" s="1" customFormat="1" ht="34.05" customHeight="1" spans="1:10">
      <c r="A12" s="11" t="s">
        <v>25</v>
      </c>
      <c r="B12" s="11" t="s">
        <v>26</v>
      </c>
      <c r="C12" s="12" t="s">
        <v>27</v>
      </c>
      <c r="D12" s="23" t="s">
        <v>28</v>
      </c>
      <c r="E12" s="24" t="s">
        <v>29</v>
      </c>
      <c r="F12" s="25"/>
      <c r="G12" s="11" t="s">
        <v>30</v>
      </c>
      <c r="H12" s="14" t="s">
        <v>12</v>
      </c>
      <c r="I12" s="11" t="s">
        <v>14</v>
      </c>
      <c r="J12" s="11" t="s">
        <v>31</v>
      </c>
    </row>
    <row r="13" s="1" customFormat="1" ht="39.6" customHeight="1" spans="1:10">
      <c r="A13" s="11"/>
      <c r="B13" s="11" t="s">
        <v>32</v>
      </c>
      <c r="C13" s="14" t="s">
        <v>33</v>
      </c>
      <c r="D13" s="14" t="s">
        <v>34</v>
      </c>
      <c r="E13" s="13" t="s">
        <v>35</v>
      </c>
      <c r="F13" s="13"/>
      <c r="G13" s="12" t="s">
        <v>36</v>
      </c>
      <c r="H13" s="14">
        <v>5</v>
      </c>
      <c r="I13" s="14">
        <v>4.5</v>
      </c>
      <c r="J13" s="14" t="s">
        <v>37</v>
      </c>
    </row>
    <row r="14" s="1" customFormat="1" ht="33.6" customHeight="1" spans="1:10">
      <c r="A14" s="11"/>
      <c r="B14" s="11"/>
      <c r="C14" s="14" t="s">
        <v>33</v>
      </c>
      <c r="D14" s="14" t="s">
        <v>38</v>
      </c>
      <c r="E14" s="13" t="s">
        <v>39</v>
      </c>
      <c r="F14" s="13"/>
      <c r="G14" s="12" t="s">
        <v>40</v>
      </c>
      <c r="H14" s="14">
        <v>5</v>
      </c>
      <c r="I14" s="14">
        <v>4.5</v>
      </c>
      <c r="J14" s="14" t="s">
        <v>37</v>
      </c>
    </row>
    <row r="15" s="1" customFormat="1" ht="28.8" customHeight="1" spans="1:10">
      <c r="A15" s="11"/>
      <c r="B15" s="11"/>
      <c r="C15" s="14" t="s">
        <v>33</v>
      </c>
      <c r="D15" s="14" t="s">
        <v>41</v>
      </c>
      <c r="E15" s="13" t="s">
        <v>42</v>
      </c>
      <c r="F15" s="13"/>
      <c r="G15" s="12" t="s">
        <v>43</v>
      </c>
      <c r="H15" s="14">
        <v>5</v>
      </c>
      <c r="I15" s="14">
        <v>5</v>
      </c>
      <c r="J15" s="14"/>
    </row>
    <row r="16" s="1" customFormat="1" ht="21" customHeight="1" spans="1:10">
      <c r="A16" s="11"/>
      <c r="B16" s="11"/>
      <c r="C16" s="14" t="s">
        <v>33</v>
      </c>
      <c r="D16" s="14" t="s">
        <v>44</v>
      </c>
      <c r="E16" s="13" t="s">
        <v>45</v>
      </c>
      <c r="F16" s="13"/>
      <c r="G16" s="12" t="s">
        <v>46</v>
      </c>
      <c r="H16" s="14">
        <v>5</v>
      </c>
      <c r="I16" s="13">
        <v>5</v>
      </c>
      <c r="J16" s="11"/>
    </row>
    <row r="17" s="1" customFormat="1" ht="21.6" customHeight="1" spans="1:10">
      <c r="A17" s="11"/>
      <c r="B17" s="11"/>
      <c r="C17" s="14" t="s">
        <v>47</v>
      </c>
      <c r="D17" s="14" t="s">
        <v>48</v>
      </c>
      <c r="E17" s="13" t="s">
        <v>49</v>
      </c>
      <c r="F17" s="13"/>
      <c r="G17" s="26">
        <v>1</v>
      </c>
      <c r="H17" s="14">
        <v>10</v>
      </c>
      <c r="I17" s="12">
        <v>10</v>
      </c>
      <c r="J17" s="11"/>
    </row>
    <row r="18" s="1" customFormat="1" ht="19.2" customHeight="1" spans="1:10">
      <c r="A18" s="11"/>
      <c r="B18" s="11"/>
      <c r="C18" s="14" t="s">
        <v>50</v>
      </c>
      <c r="D18" s="14" t="s">
        <v>51</v>
      </c>
      <c r="E18" s="13" t="s">
        <v>52</v>
      </c>
      <c r="F18" s="13"/>
      <c r="G18" s="27">
        <v>45627</v>
      </c>
      <c r="H18" s="14">
        <v>5</v>
      </c>
      <c r="I18" s="12">
        <v>5</v>
      </c>
      <c r="J18" s="11"/>
    </row>
    <row r="19" s="1" customFormat="1" spans="1:10">
      <c r="A19" s="11"/>
      <c r="B19" s="11"/>
      <c r="C19" s="14" t="s">
        <v>50</v>
      </c>
      <c r="D19" s="14" t="s">
        <v>53</v>
      </c>
      <c r="E19" s="13" t="s">
        <v>52</v>
      </c>
      <c r="F19" s="13"/>
      <c r="G19" s="27">
        <v>45627</v>
      </c>
      <c r="H19" s="14">
        <v>5</v>
      </c>
      <c r="I19" s="12">
        <v>5</v>
      </c>
      <c r="J19" s="14"/>
    </row>
    <row r="20" s="1" customFormat="1" ht="27" customHeight="1" spans="1:11">
      <c r="A20" s="11"/>
      <c r="B20" s="28" t="s">
        <v>54</v>
      </c>
      <c r="C20" s="14" t="s">
        <v>55</v>
      </c>
      <c r="D20" s="14" t="s">
        <v>56</v>
      </c>
      <c r="E20" s="13" t="s">
        <v>57</v>
      </c>
      <c r="F20" s="13"/>
      <c r="G20" s="11" t="s">
        <v>58</v>
      </c>
      <c r="H20" s="14">
        <v>2</v>
      </c>
      <c r="I20" s="14">
        <v>2</v>
      </c>
      <c r="J20" s="14"/>
      <c r="K20" s="42"/>
    </row>
    <row r="21" s="1" customFormat="1" ht="27.6" customHeight="1" spans="1:11">
      <c r="A21" s="11"/>
      <c r="B21" s="28"/>
      <c r="C21" s="14" t="s">
        <v>55</v>
      </c>
      <c r="D21" s="14" t="s">
        <v>59</v>
      </c>
      <c r="E21" s="13" t="s">
        <v>60</v>
      </c>
      <c r="F21" s="13"/>
      <c r="G21" s="11" t="s">
        <v>61</v>
      </c>
      <c r="H21" s="14">
        <v>2</v>
      </c>
      <c r="I21" s="14">
        <v>2</v>
      </c>
      <c r="J21" s="14"/>
      <c r="K21" s="42"/>
    </row>
    <row r="22" s="1" customFormat="1" ht="30" customHeight="1" spans="1:11">
      <c r="A22" s="11"/>
      <c r="B22" s="28"/>
      <c r="C22" s="14" t="s">
        <v>55</v>
      </c>
      <c r="D22" s="14" t="s">
        <v>62</v>
      </c>
      <c r="E22" s="13" t="s">
        <v>63</v>
      </c>
      <c r="F22" s="13"/>
      <c r="G22" s="11" t="s">
        <v>64</v>
      </c>
      <c r="H22" s="14">
        <v>1</v>
      </c>
      <c r="I22" s="14">
        <f>ROUND(1.893/2.81,2)</f>
        <v>0.67</v>
      </c>
      <c r="J22" s="14" t="s">
        <v>65</v>
      </c>
      <c r="K22" s="42"/>
    </row>
    <row r="23" s="1" customFormat="1" ht="39" customHeight="1" spans="1:11">
      <c r="A23" s="11"/>
      <c r="B23" s="28"/>
      <c r="C23" s="14" t="s">
        <v>55</v>
      </c>
      <c r="D23" s="14" t="s">
        <v>66</v>
      </c>
      <c r="E23" s="13" t="s">
        <v>67</v>
      </c>
      <c r="F23" s="13"/>
      <c r="G23" s="11" t="s">
        <v>68</v>
      </c>
      <c r="H23" s="14">
        <v>1</v>
      </c>
      <c r="I23" s="14">
        <f>ROUND(3.9/30,2)</f>
        <v>0.13</v>
      </c>
      <c r="J23" s="14" t="s">
        <v>69</v>
      </c>
      <c r="K23" s="42"/>
    </row>
    <row r="24" s="1" customFormat="1" ht="52.2" customHeight="1" spans="1:11">
      <c r="A24" s="11"/>
      <c r="B24" s="28"/>
      <c r="C24" s="14" t="s">
        <v>55</v>
      </c>
      <c r="D24" s="14" t="s">
        <v>70</v>
      </c>
      <c r="E24" s="13" t="s">
        <v>71</v>
      </c>
      <c r="F24" s="13"/>
      <c r="G24" s="11" t="s">
        <v>72</v>
      </c>
      <c r="H24" s="14">
        <v>1</v>
      </c>
      <c r="I24" s="14">
        <f>ROUND(2.18675/4,2)</f>
        <v>0.55</v>
      </c>
      <c r="J24" s="14" t="s">
        <v>73</v>
      </c>
      <c r="K24" s="42"/>
    </row>
    <row r="25" s="1" customFormat="1" ht="26.4" customHeight="1" spans="1:11">
      <c r="A25" s="11"/>
      <c r="B25" s="28"/>
      <c r="C25" s="14" t="s">
        <v>55</v>
      </c>
      <c r="D25" s="14" t="s">
        <v>74</v>
      </c>
      <c r="E25" s="13" t="s">
        <v>75</v>
      </c>
      <c r="F25" s="13"/>
      <c r="G25" s="11" t="s">
        <v>76</v>
      </c>
      <c r="H25" s="14">
        <v>1</v>
      </c>
      <c r="I25" s="14">
        <v>1</v>
      </c>
      <c r="J25" s="14"/>
      <c r="K25" s="42"/>
    </row>
    <row r="26" s="1" customFormat="1" ht="27" customHeight="1" spans="1:11">
      <c r="A26" s="11"/>
      <c r="B26" s="28"/>
      <c r="C26" s="14" t="s">
        <v>55</v>
      </c>
      <c r="D26" s="14" t="s">
        <v>77</v>
      </c>
      <c r="E26" s="13" t="s">
        <v>78</v>
      </c>
      <c r="F26" s="13"/>
      <c r="G26" s="11" t="s">
        <v>79</v>
      </c>
      <c r="H26" s="14">
        <v>2</v>
      </c>
      <c r="I26" s="14">
        <f>ROUND(55/55*H26,2)</f>
        <v>2</v>
      </c>
      <c r="J26" s="14"/>
      <c r="K26" s="42"/>
    </row>
    <row r="27" s="1" customFormat="1" ht="27" customHeight="1" spans="1:10">
      <c r="A27" s="11"/>
      <c r="B27" s="26" t="s">
        <v>80</v>
      </c>
      <c r="C27" s="14" t="s">
        <v>81</v>
      </c>
      <c r="D27" s="14" t="s">
        <v>82</v>
      </c>
      <c r="E27" s="13" t="s">
        <v>83</v>
      </c>
      <c r="F27" s="13"/>
      <c r="G27" s="11" t="s">
        <v>84</v>
      </c>
      <c r="H27" s="14">
        <v>15</v>
      </c>
      <c r="I27" s="14">
        <v>15</v>
      </c>
      <c r="J27" s="14"/>
    </row>
    <row r="28" s="1" customFormat="1" ht="47.4" customHeight="1" spans="1:10">
      <c r="A28" s="11"/>
      <c r="B28" s="26"/>
      <c r="C28" s="14" t="s">
        <v>85</v>
      </c>
      <c r="D28" s="14" t="s">
        <v>86</v>
      </c>
      <c r="E28" s="13" t="s">
        <v>87</v>
      </c>
      <c r="F28" s="13"/>
      <c r="G28" s="11" t="s">
        <v>88</v>
      </c>
      <c r="H28" s="14">
        <v>15</v>
      </c>
      <c r="I28" s="11">
        <v>15</v>
      </c>
      <c r="J28" s="11"/>
    </row>
    <row r="29" s="1" customFormat="1" ht="24" spans="1:10">
      <c r="A29" s="11"/>
      <c r="B29" s="29" t="s">
        <v>89</v>
      </c>
      <c r="C29" s="14" t="s">
        <v>90</v>
      </c>
      <c r="D29" s="14" t="s">
        <v>91</v>
      </c>
      <c r="E29" s="13" t="s">
        <v>92</v>
      </c>
      <c r="F29" s="13"/>
      <c r="G29" s="30">
        <v>0.9</v>
      </c>
      <c r="H29" s="14">
        <v>10</v>
      </c>
      <c r="I29" s="11">
        <v>10</v>
      </c>
      <c r="J29" s="11"/>
    </row>
    <row r="30" s="1" customFormat="1" ht="27" customHeight="1" spans="1:10">
      <c r="A30" s="23" t="s">
        <v>93</v>
      </c>
      <c r="B30" s="31"/>
      <c r="C30" s="31"/>
      <c r="D30" s="31"/>
      <c r="E30" s="31"/>
      <c r="F30" s="31"/>
      <c r="G30" s="32"/>
      <c r="H30" s="17">
        <f>SUM(H13:H29)+H6</f>
        <v>100</v>
      </c>
      <c r="I30" s="43">
        <f>SUM(I13:I29)+J6</f>
        <v>94.8525495431733</v>
      </c>
      <c r="J30" s="44"/>
    </row>
    <row r="31" s="1" customFormat="1" ht="107.4" customHeight="1" spans="1:10">
      <c r="A31" s="33" t="s">
        <v>94</v>
      </c>
      <c r="B31" s="15"/>
      <c r="C31" s="15"/>
      <c r="D31" s="15"/>
      <c r="E31" s="15"/>
      <c r="F31" s="15"/>
      <c r="G31" s="15"/>
      <c r="H31" s="34"/>
      <c r="I31" s="15"/>
      <c r="J31" s="15"/>
    </row>
    <row r="32" ht="14.25" customHeight="1" spans="1:10">
      <c r="A32" s="35"/>
      <c r="B32" s="36"/>
      <c r="C32" s="36"/>
      <c r="D32" s="36"/>
      <c r="E32" s="36"/>
      <c r="F32" s="36"/>
      <c r="G32" s="36"/>
      <c r="H32" s="37"/>
      <c r="I32" s="36"/>
      <c r="J32" s="36"/>
    </row>
    <row r="34" ht="17.4" spans="7:7">
      <c r="G34" s="38"/>
    </row>
  </sheetData>
  <mergeCells count="3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30:G30"/>
    <mergeCell ref="A31:J31"/>
    <mergeCell ref="A32:J32"/>
    <mergeCell ref="A10:A11"/>
    <mergeCell ref="A12:A29"/>
    <mergeCell ref="B13:B19"/>
    <mergeCell ref="B20:B26"/>
    <mergeCell ref="B27:B28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2025-02-07T06:45:00Z</dcterms:created>
  <dcterms:modified xsi:type="dcterms:W3CDTF">2025-08-23T09:51:10Z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2DD90A2F5AC34ADABA140015FC2BE9E7_13</vt:lpwstr>
  </property>
  <property fmtid="{D5CDD505-2E9C-101B-9397-08002B2CF9AE}" pid="3" name="KSOProductBuildVer">
    <vt:lpwstr>2052-12.1.0.22529</vt:lpwstr>
  </property>
</Properties>
</file>